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Accounting\Employee Reimbursements\"/>
    </mc:Choice>
  </mc:AlternateContent>
  <workbookProtection workbookAlgorithmName="SHA-512" workbookHashValue="O0breBgzR+DNQjwQMSE3DMXLH5PF/a2cxbIPCLA7XDSgpKsRefplHUlYJjw1BjzOrtfks8NsU9osSXMae0dMnA==" workbookSaltValue="cCh0/xN1i9e/Yv09/eXbiQ==" workbookSpinCount="100000" lockStructure="1"/>
  <bookViews>
    <workbookView xWindow="0" yWindow="0" windowWidth="14400" windowHeight="4710"/>
  </bookViews>
  <sheets>
    <sheet name="Mileage Verification Form" sheetId="7" r:id="rId1"/>
    <sheet name="Additional Mileage Verification" sheetId="10" r:id="rId2"/>
    <sheet name="RATES" sheetId="9" r:id="rId3"/>
  </sheets>
  <definedNames>
    <definedName name="_xlnm.Print_Area" localSheetId="1">'Additional Mileage Verification'!$A$1:$I$64</definedName>
    <definedName name="_xlnm.Print_Area" localSheetId="0">'Mileage Verification Form'!$A$1:$I$69</definedName>
  </definedNames>
  <calcPr calcId="162913"/>
</workbook>
</file>

<file path=xl/calcChain.xml><?xml version="1.0" encoding="utf-8"?>
<calcChain xmlns="http://schemas.openxmlformats.org/spreadsheetml/2006/main">
  <c r="I63" i="10" l="1"/>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17" i="7"/>
  <c r="I16" i="7"/>
  <c r="J9" i="10" l="1"/>
  <c r="K9" i="10"/>
  <c r="L9" i="10"/>
  <c r="M9" i="10"/>
  <c r="N9" i="10"/>
  <c r="J13" i="10"/>
  <c r="K13" i="10"/>
  <c r="L13" i="10"/>
  <c r="M13" i="10"/>
  <c r="N13" i="10"/>
  <c r="J12" i="10"/>
  <c r="K12" i="10"/>
  <c r="L12" i="10"/>
  <c r="M12" i="10"/>
  <c r="N12" i="10"/>
  <c r="H9" i="10" l="1"/>
  <c r="H13" i="10"/>
  <c r="H12" i="10"/>
  <c r="J22" i="7"/>
  <c r="K22" i="7"/>
  <c r="L22" i="7"/>
  <c r="M22" i="7"/>
  <c r="N22" i="7"/>
  <c r="J23" i="7"/>
  <c r="K23" i="7"/>
  <c r="L23" i="7"/>
  <c r="M23" i="7"/>
  <c r="N23" i="7"/>
  <c r="J24" i="7"/>
  <c r="K24" i="7"/>
  <c r="L24" i="7"/>
  <c r="M24" i="7"/>
  <c r="N24" i="7"/>
  <c r="J25" i="7"/>
  <c r="K25" i="7"/>
  <c r="L25" i="7"/>
  <c r="M25" i="7"/>
  <c r="N25" i="7"/>
  <c r="J26" i="7"/>
  <c r="K26" i="7"/>
  <c r="L26" i="7"/>
  <c r="M26" i="7"/>
  <c r="N26" i="7"/>
  <c r="J27" i="7"/>
  <c r="K27" i="7"/>
  <c r="L27" i="7"/>
  <c r="M27" i="7"/>
  <c r="N27" i="7"/>
  <c r="J28" i="7"/>
  <c r="K28" i="7"/>
  <c r="L28" i="7"/>
  <c r="M28" i="7"/>
  <c r="N28" i="7"/>
  <c r="J29" i="7"/>
  <c r="K29" i="7"/>
  <c r="L29" i="7"/>
  <c r="M29" i="7"/>
  <c r="N29" i="7"/>
  <c r="J30" i="7"/>
  <c r="K30" i="7"/>
  <c r="L30" i="7"/>
  <c r="M30" i="7"/>
  <c r="N30" i="7"/>
  <c r="J31" i="7"/>
  <c r="K31" i="7"/>
  <c r="L31" i="7"/>
  <c r="M31" i="7"/>
  <c r="N31" i="7"/>
  <c r="J32" i="7"/>
  <c r="K32" i="7"/>
  <c r="L32" i="7"/>
  <c r="M32" i="7"/>
  <c r="N32" i="7"/>
  <c r="J33" i="7"/>
  <c r="K33" i="7"/>
  <c r="L33" i="7"/>
  <c r="M33" i="7"/>
  <c r="N33" i="7"/>
  <c r="J34" i="7"/>
  <c r="K34" i="7"/>
  <c r="L34" i="7"/>
  <c r="M34" i="7"/>
  <c r="N34" i="7"/>
  <c r="J35" i="7"/>
  <c r="K35" i="7"/>
  <c r="L35" i="7"/>
  <c r="M35" i="7"/>
  <c r="N35" i="7"/>
  <c r="J36" i="7"/>
  <c r="K36" i="7"/>
  <c r="L36" i="7"/>
  <c r="M36" i="7"/>
  <c r="N36" i="7"/>
  <c r="J37" i="7"/>
  <c r="K37" i="7"/>
  <c r="L37" i="7"/>
  <c r="M37" i="7"/>
  <c r="N37" i="7"/>
  <c r="J38" i="7"/>
  <c r="K38" i="7"/>
  <c r="L38" i="7"/>
  <c r="M38" i="7"/>
  <c r="N38" i="7"/>
  <c r="J39" i="7"/>
  <c r="K39" i="7"/>
  <c r="L39" i="7"/>
  <c r="M39" i="7"/>
  <c r="N39" i="7"/>
  <c r="J40" i="7"/>
  <c r="K40" i="7"/>
  <c r="L40" i="7"/>
  <c r="M40" i="7"/>
  <c r="N40" i="7"/>
  <c r="J41" i="7"/>
  <c r="K41" i="7"/>
  <c r="L41" i="7"/>
  <c r="M41" i="7"/>
  <c r="N41" i="7"/>
  <c r="J42" i="7"/>
  <c r="K42" i="7"/>
  <c r="L42" i="7"/>
  <c r="M42" i="7"/>
  <c r="N42" i="7"/>
  <c r="J43" i="7"/>
  <c r="K43" i="7"/>
  <c r="L43" i="7"/>
  <c r="M43" i="7"/>
  <c r="N43" i="7"/>
  <c r="J44" i="7"/>
  <c r="K44" i="7"/>
  <c r="L44" i="7"/>
  <c r="M44" i="7"/>
  <c r="N44" i="7"/>
  <c r="J45" i="7"/>
  <c r="K45" i="7"/>
  <c r="L45" i="7"/>
  <c r="M45" i="7"/>
  <c r="N45" i="7"/>
  <c r="J46" i="7"/>
  <c r="K46" i="7"/>
  <c r="L46" i="7"/>
  <c r="M46" i="7"/>
  <c r="N46" i="7"/>
  <c r="J47" i="7"/>
  <c r="K47" i="7"/>
  <c r="L47" i="7"/>
  <c r="M47" i="7"/>
  <c r="N47" i="7"/>
  <c r="J48" i="7"/>
  <c r="K48" i="7"/>
  <c r="L48" i="7"/>
  <c r="M48" i="7"/>
  <c r="N48" i="7"/>
  <c r="J49" i="7"/>
  <c r="K49" i="7"/>
  <c r="L49" i="7"/>
  <c r="M49" i="7"/>
  <c r="N49" i="7"/>
  <c r="J50" i="7"/>
  <c r="K50" i="7"/>
  <c r="L50" i="7"/>
  <c r="M50" i="7"/>
  <c r="N50" i="7"/>
  <c r="J51" i="7"/>
  <c r="K51" i="7"/>
  <c r="L51" i="7"/>
  <c r="M51" i="7"/>
  <c r="N51" i="7"/>
  <c r="J52" i="7"/>
  <c r="K52" i="7"/>
  <c r="L52" i="7"/>
  <c r="M52" i="7"/>
  <c r="N52" i="7"/>
  <c r="J53" i="7"/>
  <c r="K53" i="7"/>
  <c r="L53" i="7"/>
  <c r="M53" i="7"/>
  <c r="N53" i="7"/>
  <c r="J54" i="7"/>
  <c r="K54" i="7"/>
  <c r="L54" i="7"/>
  <c r="M54" i="7"/>
  <c r="N54" i="7"/>
  <c r="J55" i="7"/>
  <c r="K55" i="7"/>
  <c r="L55" i="7"/>
  <c r="M55" i="7"/>
  <c r="N55" i="7"/>
  <c r="J56" i="7"/>
  <c r="K56" i="7"/>
  <c r="L56" i="7"/>
  <c r="M56" i="7"/>
  <c r="N56" i="7"/>
  <c r="J57" i="7"/>
  <c r="K57" i="7"/>
  <c r="L57" i="7"/>
  <c r="M57" i="7"/>
  <c r="N57" i="7"/>
  <c r="J58" i="7"/>
  <c r="K58" i="7"/>
  <c r="L58" i="7"/>
  <c r="M58" i="7"/>
  <c r="N58" i="7"/>
  <c r="J59" i="7"/>
  <c r="K59" i="7"/>
  <c r="L59" i="7"/>
  <c r="M59" i="7"/>
  <c r="N59" i="7"/>
  <c r="J60" i="7"/>
  <c r="K60" i="7"/>
  <c r="L60" i="7"/>
  <c r="M60" i="7"/>
  <c r="N60" i="7"/>
  <c r="H57" i="7" l="1"/>
  <c r="H53" i="7"/>
  <c r="H41" i="7"/>
  <c r="H40" i="7"/>
  <c r="H36" i="7"/>
  <c r="H32" i="7"/>
  <c r="H28" i="7"/>
  <c r="H22" i="7"/>
  <c r="H34" i="7"/>
  <c r="H26" i="7"/>
  <c r="H24" i="7"/>
  <c r="H59" i="7"/>
  <c r="H37" i="7"/>
  <c r="H33" i="7"/>
  <c r="H29" i="7"/>
  <c r="H25" i="7"/>
  <c r="H49" i="7"/>
  <c r="H45" i="7"/>
  <c r="H38" i="7"/>
  <c r="H30" i="7"/>
  <c r="H55" i="7"/>
  <c r="H47" i="7"/>
  <c r="H43" i="7"/>
  <c r="H39" i="7"/>
  <c r="H35" i="7"/>
  <c r="H31" i="7"/>
  <c r="H27" i="7"/>
  <c r="H60" i="7"/>
  <c r="H58" i="7"/>
  <c r="H56" i="7"/>
  <c r="H54" i="7"/>
  <c r="H52" i="7"/>
  <c r="H50" i="7"/>
  <c r="H48" i="7"/>
  <c r="H46" i="7"/>
  <c r="H44" i="7"/>
  <c r="H42" i="7"/>
  <c r="H23" i="7"/>
  <c r="H51" i="7"/>
  <c r="J5" i="10"/>
  <c r="K5" i="10"/>
  <c r="L5" i="10"/>
  <c r="M5" i="10"/>
  <c r="N5" i="10"/>
  <c r="J6" i="10"/>
  <c r="K6" i="10"/>
  <c r="L6" i="10"/>
  <c r="M6" i="10"/>
  <c r="N6" i="10"/>
  <c r="J7" i="10"/>
  <c r="K7" i="10"/>
  <c r="L7" i="10"/>
  <c r="M7" i="10"/>
  <c r="N7" i="10"/>
  <c r="J8" i="10"/>
  <c r="K8" i="10"/>
  <c r="L8" i="10"/>
  <c r="M8" i="10"/>
  <c r="N8" i="10"/>
  <c r="J10" i="10"/>
  <c r="K10" i="10"/>
  <c r="L10" i="10"/>
  <c r="M10" i="10"/>
  <c r="N10" i="10"/>
  <c r="J11" i="10"/>
  <c r="K11" i="10"/>
  <c r="L11" i="10"/>
  <c r="M11" i="10"/>
  <c r="N11" i="10"/>
  <c r="J14" i="10"/>
  <c r="K14" i="10"/>
  <c r="L14" i="10"/>
  <c r="M14" i="10"/>
  <c r="N14" i="10"/>
  <c r="J15" i="10"/>
  <c r="K15" i="10"/>
  <c r="L15" i="10"/>
  <c r="M15" i="10"/>
  <c r="N15" i="10"/>
  <c r="J16" i="10"/>
  <c r="K16" i="10"/>
  <c r="L16" i="10"/>
  <c r="M16" i="10"/>
  <c r="N16" i="10"/>
  <c r="J17" i="10"/>
  <c r="K17" i="10"/>
  <c r="L17" i="10"/>
  <c r="M17" i="10"/>
  <c r="N17" i="10"/>
  <c r="J18" i="10"/>
  <c r="K18" i="10"/>
  <c r="L18" i="10"/>
  <c r="M18" i="10"/>
  <c r="N18" i="10"/>
  <c r="J19" i="10"/>
  <c r="K19" i="10"/>
  <c r="L19" i="10"/>
  <c r="M19" i="10"/>
  <c r="N19" i="10"/>
  <c r="J20" i="10"/>
  <c r="K20" i="10"/>
  <c r="L20" i="10"/>
  <c r="M20" i="10"/>
  <c r="N20" i="10"/>
  <c r="J21" i="10"/>
  <c r="K21" i="10"/>
  <c r="L21" i="10"/>
  <c r="M21" i="10"/>
  <c r="N21" i="10"/>
  <c r="J22" i="10"/>
  <c r="K22" i="10"/>
  <c r="L22" i="10"/>
  <c r="M22" i="10"/>
  <c r="N22" i="10"/>
  <c r="J23" i="10"/>
  <c r="K23" i="10"/>
  <c r="L23" i="10"/>
  <c r="M23" i="10"/>
  <c r="N23" i="10"/>
  <c r="J24" i="10"/>
  <c r="K24" i="10"/>
  <c r="L24" i="10"/>
  <c r="M24" i="10"/>
  <c r="N24" i="10"/>
  <c r="J25" i="10"/>
  <c r="K25" i="10"/>
  <c r="L25" i="10"/>
  <c r="M25" i="10"/>
  <c r="N25" i="10"/>
  <c r="J26" i="10"/>
  <c r="K26" i="10"/>
  <c r="L26" i="10"/>
  <c r="M26" i="10"/>
  <c r="N26" i="10"/>
  <c r="J27" i="10"/>
  <c r="K27" i="10"/>
  <c r="L27" i="10"/>
  <c r="M27" i="10"/>
  <c r="N27" i="10"/>
  <c r="J28" i="10"/>
  <c r="K28" i="10"/>
  <c r="L28" i="10"/>
  <c r="M28" i="10"/>
  <c r="N28" i="10"/>
  <c r="J29" i="10"/>
  <c r="K29" i="10"/>
  <c r="L29" i="10"/>
  <c r="M29" i="10"/>
  <c r="N29" i="10"/>
  <c r="J30" i="10"/>
  <c r="K30" i="10"/>
  <c r="L30" i="10"/>
  <c r="M30" i="10"/>
  <c r="N30" i="10"/>
  <c r="J31" i="10"/>
  <c r="K31" i="10"/>
  <c r="L31" i="10"/>
  <c r="M31" i="10"/>
  <c r="N31" i="10"/>
  <c r="J32" i="10"/>
  <c r="K32" i="10"/>
  <c r="L32" i="10"/>
  <c r="M32" i="10"/>
  <c r="N32" i="10"/>
  <c r="J33" i="10"/>
  <c r="K33" i="10"/>
  <c r="L33" i="10"/>
  <c r="M33" i="10"/>
  <c r="N33" i="10"/>
  <c r="J34" i="10"/>
  <c r="K34" i="10"/>
  <c r="L34" i="10"/>
  <c r="M34" i="10"/>
  <c r="N34" i="10"/>
  <c r="J35" i="10"/>
  <c r="K35" i="10"/>
  <c r="L35" i="10"/>
  <c r="M35" i="10"/>
  <c r="N35" i="10"/>
  <c r="J36" i="10"/>
  <c r="K36" i="10"/>
  <c r="L36" i="10"/>
  <c r="M36" i="10"/>
  <c r="N36" i="10"/>
  <c r="J37" i="10"/>
  <c r="K37" i="10"/>
  <c r="L37" i="10"/>
  <c r="M37" i="10"/>
  <c r="N37" i="10"/>
  <c r="J38" i="10"/>
  <c r="K38" i="10"/>
  <c r="L38" i="10"/>
  <c r="M38" i="10"/>
  <c r="N38" i="10"/>
  <c r="J39" i="10"/>
  <c r="K39" i="10"/>
  <c r="L39" i="10"/>
  <c r="M39" i="10"/>
  <c r="N39" i="10"/>
  <c r="J40" i="10"/>
  <c r="K40" i="10"/>
  <c r="L40" i="10"/>
  <c r="M40" i="10"/>
  <c r="N40" i="10"/>
  <c r="J41" i="10"/>
  <c r="K41" i="10"/>
  <c r="L41" i="10"/>
  <c r="M41" i="10"/>
  <c r="N41" i="10"/>
  <c r="J42" i="10"/>
  <c r="K42" i="10"/>
  <c r="L42" i="10"/>
  <c r="M42" i="10"/>
  <c r="N42" i="10"/>
  <c r="J43" i="10"/>
  <c r="K43" i="10"/>
  <c r="L43" i="10"/>
  <c r="M43" i="10"/>
  <c r="N43" i="10"/>
  <c r="J44" i="10"/>
  <c r="K44" i="10"/>
  <c r="L44" i="10"/>
  <c r="M44" i="10"/>
  <c r="N44" i="10"/>
  <c r="J45" i="10"/>
  <c r="K45" i="10"/>
  <c r="L45" i="10"/>
  <c r="M45" i="10"/>
  <c r="N45" i="10"/>
  <c r="J46" i="10"/>
  <c r="K46" i="10"/>
  <c r="L46" i="10"/>
  <c r="M46" i="10"/>
  <c r="N46" i="10"/>
  <c r="J47" i="10"/>
  <c r="K47" i="10"/>
  <c r="L47" i="10"/>
  <c r="M47" i="10"/>
  <c r="N47" i="10"/>
  <c r="J48" i="10"/>
  <c r="K48" i="10"/>
  <c r="L48" i="10"/>
  <c r="M48" i="10"/>
  <c r="N48" i="10"/>
  <c r="J49" i="10"/>
  <c r="K49" i="10"/>
  <c r="L49" i="10"/>
  <c r="M49" i="10"/>
  <c r="N49" i="10"/>
  <c r="J50" i="10"/>
  <c r="K50" i="10"/>
  <c r="L50" i="10"/>
  <c r="M50" i="10"/>
  <c r="N50" i="10"/>
  <c r="J51" i="10"/>
  <c r="K51" i="10"/>
  <c r="L51" i="10"/>
  <c r="M51" i="10"/>
  <c r="N51" i="10"/>
  <c r="J52" i="10"/>
  <c r="K52" i="10"/>
  <c r="L52" i="10"/>
  <c r="M52" i="10"/>
  <c r="N52" i="10"/>
  <c r="J53" i="10"/>
  <c r="K53" i="10"/>
  <c r="L53" i="10"/>
  <c r="M53" i="10"/>
  <c r="N53" i="10"/>
  <c r="J54" i="10"/>
  <c r="K54" i="10"/>
  <c r="L54" i="10"/>
  <c r="M54" i="10"/>
  <c r="N54" i="10"/>
  <c r="J55" i="10"/>
  <c r="K55" i="10"/>
  <c r="L55" i="10"/>
  <c r="M55" i="10"/>
  <c r="N55" i="10"/>
  <c r="J56" i="10"/>
  <c r="K56" i="10"/>
  <c r="L56" i="10"/>
  <c r="M56" i="10"/>
  <c r="N56" i="10"/>
  <c r="J57" i="10"/>
  <c r="K57" i="10"/>
  <c r="L57" i="10"/>
  <c r="M57" i="10"/>
  <c r="N57" i="10"/>
  <c r="J58" i="10"/>
  <c r="K58" i="10"/>
  <c r="L58" i="10"/>
  <c r="M58" i="10"/>
  <c r="N58" i="10"/>
  <c r="J59" i="10"/>
  <c r="K59" i="10"/>
  <c r="L59" i="10"/>
  <c r="M59" i="10"/>
  <c r="N59" i="10"/>
  <c r="J60" i="10"/>
  <c r="K60" i="10"/>
  <c r="L60" i="10"/>
  <c r="M60" i="10"/>
  <c r="N60" i="10"/>
  <c r="J61" i="10"/>
  <c r="K61" i="10"/>
  <c r="L61" i="10"/>
  <c r="M61" i="10"/>
  <c r="N61" i="10"/>
  <c r="J62" i="10"/>
  <c r="K62" i="10"/>
  <c r="L62" i="10"/>
  <c r="M62" i="10"/>
  <c r="N62" i="10"/>
  <c r="J63" i="10"/>
  <c r="K63" i="10"/>
  <c r="L63" i="10"/>
  <c r="M63" i="10"/>
  <c r="N63" i="10"/>
  <c r="J4" i="10"/>
  <c r="J17" i="7"/>
  <c r="K17" i="7"/>
  <c r="L17" i="7"/>
  <c r="M17" i="7"/>
  <c r="N17" i="7"/>
  <c r="J18" i="7"/>
  <c r="K18" i="7"/>
  <c r="L18" i="7"/>
  <c r="M18" i="7"/>
  <c r="N18" i="7"/>
  <c r="J19" i="7"/>
  <c r="K19" i="7"/>
  <c r="L19" i="7"/>
  <c r="M19" i="7"/>
  <c r="N19" i="7"/>
  <c r="J20" i="7"/>
  <c r="K20" i="7"/>
  <c r="L20" i="7"/>
  <c r="M20" i="7"/>
  <c r="N20" i="7"/>
  <c r="J21" i="7"/>
  <c r="K21" i="7"/>
  <c r="L21" i="7"/>
  <c r="M21" i="7"/>
  <c r="N21" i="7"/>
  <c r="J61" i="7"/>
  <c r="K61" i="7"/>
  <c r="L61" i="7"/>
  <c r="M61" i="7"/>
  <c r="N61" i="7"/>
  <c r="J62" i="7"/>
  <c r="K62" i="7"/>
  <c r="L62" i="7"/>
  <c r="M62" i="7"/>
  <c r="N62" i="7"/>
  <c r="J63" i="7"/>
  <c r="K63" i="7"/>
  <c r="L63" i="7"/>
  <c r="M63" i="7"/>
  <c r="N63" i="7"/>
  <c r="J64" i="7"/>
  <c r="K64" i="7"/>
  <c r="L64" i="7"/>
  <c r="M64" i="7"/>
  <c r="N64" i="7"/>
  <c r="J65" i="7"/>
  <c r="K65" i="7"/>
  <c r="L65" i="7"/>
  <c r="M65" i="7"/>
  <c r="N65" i="7"/>
  <c r="J66" i="7"/>
  <c r="K66" i="7"/>
  <c r="L66" i="7"/>
  <c r="M66" i="7"/>
  <c r="N66" i="7"/>
  <c r="K16" i="7"/>
  <c r="J16" i="7"/>
  <c r="J3" i="10"/>
  <c r="K3" i="10"/>
  <c r="K4" i="10"/>
  <c r="H61" i="7" l="1"/>
  <c r="H65" i="7"/>
  <c r="H63" i="7"/>
  <c r="H18" i="7"/>
  <c r="H64" i="7"/>
  <c r="H62" i="7"/>
  <c r="H21" i="7"/>
  <c r="H20" i="7"/>
  <c r="H19" i="7"/>
  <c r="H66" i="7"/>
  <c r="H17" i="7"/>
  <c r="L4" i="10" l="1"/>
  <c r="M4" i="10"/>
  <c r="N4" i="10"/>
  <c r="L3" i="10"/>
  <c r="M3" i="10"/>
  <c r="N3" i="10"/>
  <c r="H3" i="10" l="1"/>
  <c r="I3" i="10" s="1"/>
  <c r="H45" i="10"/>
  <c r="H46" i="10"/>
  <c r="H47" i="10"/>
  <c r="H48" i="10"/>
  <c r="H49" i="10"/>
  <c r="H50" i="10"/>
  <c r="H51" i="10"/>
  <c r="H52" i="10"/>
  <c r="H53" i="10"/>
  <c r="H54" i="10"/>
  <c r="H55" i="10"/>
  <c r="H56" i="10"/>
  <c r="H57" i="10"/>
  <c r="H58" i="10"/>
  <c r="H59" i="10"/>
  <c r="H60" i="10"/>
  <c r="H61" i="10"/>
  <c r="H62" i="10"/>
  <c r="H63" i="10"/>
  <c r="N16" i="7"/>
  <c r="H29" i="10" l="1"/>
  <c r="H25" i="10"/>
  <c r="H22" i="10"/>
  <c r="H18" i="10"/>
  <c r="H43" i="10"/>
  <c r="H39" i="10"/>
  <c r="H35" i="10"/>
  <c r="H31" i="10"/>
  <c r="H27" i="10"/>
  <c r="H26" i="10"/>
  <c r="H23" i="10"/>
  <c r="H19" i="10"/>
  <c r="H15" i="10"/>
  <c r="H11" i="10"/>
  <c r="H7" i="10"/>
  <c r="H42" i="10"/>
  <c r="H41" i="10"/>
  <c r="H38" i="10"/>
  <c r="H37" i="10"/>
  <c r="H34" i="10"/>
  <c r="H33" i="10"/>
  <c r="H30" i="10"/>
  <c r="H44" i="10"/>
  <c r="H40" i="10"/>
  <c r="H36" i="10"/>
  <c r="H32" i="10"/>
  <c r="H28" i="10"/>
  <c r="H24" i="10"/>
  <c r="H20" i="10"/>
  <c r="H16" i="10"/>
  <c r="H14" i="10"/>
  <c r="H10" i="10"/>
  <c r="H8" i="10"/>
  <c r="H6" i="10"/>
  <c r="H4" i="10"/>
  <c r="I4" i="10" s="1"/>
  <c r="H21" i="10"/>
  <c r="H17" i="10"/>
  <c r="H5" i="10"/>
  <c r="L16" i="7"/>
  <c r="M16" i="7"/>
  <c r="H16" i="7" l="1"/>
  <c r="I67" i="7"/>
  <c r="H68" i="7" l="1"/>
  <c r="I68" i="7"/>
</calcChain>
</file>

<file path=xl/comments1.xml><?xml version="1.0" encoding="utf-8"?>
<comments xmlns="http://schemas.openxmlformats.org/spreadsheetml/2006/main">
  <authors>
    <author>Template</author>
  </authors>
  <commentList>
    <comment ref="O4" authorId="0" shapeId="0">
      <text>
        <r>
          <rPr>
            <b/>
            <sz val="9"/>
            <color indexed="81"/>
            <rFont val="Tahoma"/>
            <family val="2"/>
          </rPr>
          <t>Template:</t>
        </r>
        <r>
          <rPr>
            <sz val="9"/>
            <color indexed="81"/>
            <rFont val="Tahoma"/>
            <family val="2"/>
          </rPr>
          <t xml:space="preserve">
340 SW End Ave, Lancaster, PA 17603</t>
        </r>
      </text>
    </comment>
    <comment ref="O5" authorId="0" shapeId="0">
      <text>
        <r>
          <rPr>
            <b/>
            <sz val="9"/>
            <color indexed="81"/>
            <rFont val="Tahoma"/>
            <family val="2"/>
          </rPr>
          <t>Template:</t>
        </r>
        <r>
          <rPr>
            <sz val="9"/>
            <color indexed="81"/>
            <rFont val="Tahoma"/>
            <family val="2"/>
          </rPr>
          <t xml:space="preserve">
426 E. Clay St., 17602</t>
        </r>
      </text>
    </comment>
    <comment ref="O6" authorId="0" shapeId="0">
      <text>
        <r>
          <rPr>
            <b/>
            <sz val="9"/>
            <color indexed="81"/>
            <rFont val="Tahoma"/>
            <family val="2"/>
          </rPr>
          <t>Template:</t>
        </r>
        <r>
          <rPr>
            <sz val="9"/>
            <color indexed="81"/>
            <rFont val="Tahoma"/>
            <family val="2"/>
          </rPr>
          <t xml:space="preserve">
1001 E Orange St, 17602
</t>
        </r>
      </text>
    </comment>
    <comment ref="O9" authorId="0" shapeId="0">
      <text>
        <r>
          <rPr>
            <b/>
            <sz val="9"/>
            <color indexed="81"/>
            <rFont val="Tahoma"/>
            <family val="2"/>
          </rPr>
          <t>Template:</t>
        </r>
        <r>
          <rPr>
            <sz val="9"/>
            <color indexed="81"/>
            <rFont val="Tahoma"/>
            <family val="2"/>
          </rPr>
          <t xml:space="preserve">
415 HARRISBURGH PIKE
17603</t>
        </r>
      </text>
    </comment>
    <comment ref="O10" authorId="0" shapeId="0">
      <text>
        <r>
          <rPr>
            <b/>
            <sz val="9"/>
            <color indexed="81"/>
            <rFont val="Tahoma"/>
            <family val="2"/>
          </rPr>
          <t>Template:</t>
        </r>
        <r>
          <rPr>
            <sz val="9"/>
            <color indexed="81"/>
            <rFont val="Tahoma"/>
            <family val="2"/>
          </rPr>
          <t xml:space="preserve">
225 W Orange St, Lancaster, PA 17603
</t>
        </r>
      </text>
    </comment>
    <comment ref="O11" authorId="0" shapeId="0">
      <text>
        <r>
          <rPr>
            <b/>
            <sz val="9"/>
            <color indexed="81"/>
            <rFont val="Tahoma"/>
            <family val="2"/>
          </rPr>
          <t>Template:</t>
        </r>
        <r>
          <rPr>
            <sz val="9"/>
            <color indexed="81"/>
            <rFont val="Tahoma"/>
            <family val="2"/>
          </rPr>
          <t xml:space="preserve">
1641 Old Philadelphia Pike
17602</t>
        </r>
      </text>
    </comment>
    <comment ref="O12" authorId="0" shapeId="0">
      <text>
        <r>
          <rPr>
            <b/>
            <sz val="9"/>
            <color indexed="81"/>
            <rFont val="Tahoma"/>
            <family val="2"/>
          </rPr>
          <t>Template:</t>
        </r>
        <r>
          <rPr>
            <sz val="9"/>
            <color indexed="81"/>
            <rFont val="Tahoma"/>
            <family val="2"/>
          </rPr>
          <t xml:space="preserve">
1300 Wabank Rd, Lancaster, PA 17603</t>
        </r>
      </text>
    </comment>
    <comment ref="O13" authorId="0" shapeId="0">
      <text>
        <r>
          <rPr>
            <b/>
            <sz val="9"/>
            <color indexed="81"/>
            <rFont val="Tahoma"/>
            <family val="2"/>
          </rPr>
          <t>Template:</t>
        </r>
        <r>
          <rPr>
            <sz val="9"/>
            <color indexed="81"/>
            <rFont val="Tahoma"/>
            <family val="2"/>
          </rPr>
          <t xml:space="preserve">
431 S Ann St, 17602</t>
        </r>
      </text>
    </comment>
    <comment ref="O14" authorId="0" shapeId="0">
      <text>
        <r>
          <rPr>
            <b/>
            <sz val="9"/>
            <color indexed="81"/>
            <rFont val="Tahoma"/>
            <family val="2"/>
          </rPr>
          <t>Template:</t>
        </r>
        <r>
          <rPr>
            <sz val="9"/>
            <color indexed="81"/>
            <rFont val="Tahoma"/>
            <family val="2"/>
          </rPr>
          <t xml:space="preserve">
1020 New Holland Pike
17603</t>
        </r>
      </text>
    </comment>
    <comment ref="O15" authorId="0" shapeId="0">
      <text>
        <r>
          <rPr>
            <b/>
            <sz val="9"/>
            <color indexed="81"/>
            <rFont val="Tahoma"/>
            <family val="2"/>
          </rPr>
          <t>Template:</t>
        </r>
        <r>
          <rPr>
            <sz val="9"/>
            <color indexed="81"/>
            <rFont val="Tahoma"/>
            <family val="2"/>
          </rPr>
          <t xml:space="preserve">
445 N Reservoir St, 17602-2447</t>
        </r>
      </text>
    </comment>
    <comment ref="O16" authorId="0" shapeId="0">
      <text>
        <r>
          <rPr>
            <b/>
            <sz val="9"/>
            <color indexed="81"/>
            <rFont val="Tahoma"/>
            <family val="2"/>
          </rPr>
          <t>Template:</t>
        </r>
        <r>
          <rPr>
            <sz val="9"/>
            <color indexed="81"/>
            <rFont val="Tahoma"/>
            <family val="2"/>
          </rPr>
          <t xml:space="preserve">
466 Rockland St, 17602</t>
        </r>
      </text>
    </comment>
    <comment ref="O17" authorId="0" shapeId="0">
      <text>
        <r>
          <rPr>
            <b/>
            <sz val="9"/>
            <color indexed="81"/>
            <rFont val="Tahoma"/>
            <family val="2"/>
          </rPr>
          <t>Template:</t>
        </r>
        <r>
          <rPr>
            <sz val="9"/>
            <color indexed="81"/>
            <rFont val="Tahoma"/>
            <family val="2"/>
          </rPr>
          <t xml:space="preserve">
1000 Fremont St, 17603</t>
        </r>
      </text>
    </comment>
    <comment ref="O18" authorId="0" shapeId="0">
      <text>
        <r>
          <rPr>
            <b/>
            <sz val="9"/>
            <color indexed="81"/>
            <rFont val="Tahoma"/>
            <family val="2"/>
          </rPr>
          <t>Template:</t>
        </r>
        <r>
          <rPr>
            <sz val="9"/>
            <color indexed="81"/>
            <rFont val="Tahoma"/>
            <family val="2"/>
          </rPr>
          <t xml:space="preserve">
625 East King
17602</t>
        </r>
      </text>
    </comment>
    <comment ref="O19" authorId="0" shapeId="0">
      <text>
        <r>
          <rPr>
            <b/>
            <sz val="9"/>
            <color indexed="81"/>
            <rFont val="Tahoma"/>
            <family val="2"/>
          </rPr>
          <t>Template:</t>
        </r>
        <r>
          <rPr>
            <sz val="9"/>
            <color indexed="81"/>
            <rFont val="Tahoma"/>
            <family val="2"/>
          </rPr>
          <t xml:space="preserve">
44 North Lime Street</t>
        </r>
      </text>
    </comment>
    <comment ref="O20" authorId="0" shapeId="0">
      <text>
        <r>
          <rPr>
            <b/>
            <sz val="9"/>
            <color indexed="81"/>
            <rFont val="Tahoma"/>
            <family val="2"/>
          </rPr>
          <t>Template:</t>
        </r>
        <r>
          <rPr>
            <sz val="9"/>
            <color indexed="81"/>
            <rFont val="Tahoma"/>
            <family val="2"/>
          </rPr>
          <t xml:space="preserve">
1001 Lehigh Ave, 17602</t>
        </r>
      </text>
    </comment>
    <comment ref="O22" authorId="0" shapeId="0">
      <text>
        <r>
          <rPr>
            <b/>
            <sz val="9"/>
            <color indexed="81"/>
            <rFont val="Tahoma"/>
            <family val="2"/>
          </rPr>
          <t>Template:</t>
        </r>
        <r>
          <rPr>
            <sz val="9"/>
            <color indexed="81"/>
            <rFont val="Tahoma"/>
            <family val="2"/>
          </rPr>
          <t xml:space="preserve">
1051 Lehigh Ave, 17602-2457
</t>
        </r>
      </text>
    </comment>
    <comment ref="O23" authorId="0" shapeId="0">
      <text>
        <r>
          <rPr>
            <b/>
            <sz val="9"/>
            <color indexed="81"/>
            <rFont val="Tahoma"/>
            <family val="2"/>
          </rPr>
          <t>Template:</t>
        </r>
        <r>
          <rPr>
            <sz val="9"/>
            <color indexed="81"/>
            <rFont val="Tahoma"/>
            <family val="2"/>
          </rPr>
          <t xml:space="preserve">
1 South George Street
Millersville</t>
        </r>
      </text>
    </comment>
    <comment ref="O24" authorId="0" shapeId="0">
      <text>
        <r>
          <rPr>
            <b/>
            <sz val="9"/>
            <color indexed="81"/>
            <rFont val="Tahoma"/>
            <family val="2"/>
          </rPr>
          <t>Template:</t>
        </r>
        <r>
          <rPr>
            <sz val="9"/>
            <color indexed="81"/>
            <rFont val="Tahoma"/>
            <family val="2"/>
          </rPr>
          <t xml:space="preserve">
630 Rockland St., 17602-4524 </t>
        </r>
      </text>
    </comment>
    <comment ref="O25" authorId="0" shapeId="0">
      <text>
        <r>
          <rPr>
            <b/>
            <sz val="9"/>
            <color indexed="81"/>
            <rFont val="Tahoma"/>
            <family val="2"/>
          </rPr>
          <t>Template:</t>
        </r>
        <r>
          <rPr>
            <sz val="9"/>
            <color indexed="81"/>
            <rFont val="Tahoma"/>
            <family val="2"/>
          </rPr>
          <t xml:space="preserve">
615 Fairview Ave, 17603
</t>
        </r>
      </text>
    </comment>
    <comment ref="O26" authorId="0" shapeId="0">
      <text>
        <r>
          <rPr>
            <b/>
            <sz val="9"/>
            <color indexed="81"/>
            <rFont val="Tahoma"/>
            <family val="2"/>
          </rPr>
          <t>Template:</t>
        </r>
        <r>
          <rPr>
            <sz val="9"/>
            <color indexed="81"/>
            <rFont val="Tahoma"/>
            <family val="2"/>
          </rPr>
          <t xml:space="preserve">
605 W Walnut St, 17603</t>
        </r>
      </text>
    </comment>
    <comment ref="O28" authorId="0" shapeId="0">
      <text>
        <r>
          <rPr>
            <b/>
            <sz val="9"/>
            <color indexed="81"/>
            <rFont val="Tahoma"/>
            <family val="2"/>
          </rPr>
          <t>Template:</t>
        </r>
        <r>
          <rPr>
            <sz val="9"/>
            <color indexed="81"/>
            <rFont val="Tahoma"/>
            <family val="2"/>
          </rPr>
          <t xml:space="preserve">
1051 Lehigh Ave</t>
        </r>
      </text>
    </comment>
    <comment ref="O29" authorId="0" shapeId="0">
      <text>
        <r>
          <rPr>
            <b/>
            <sz val="9"/>
            <color indexed="81"/>
            <rFont val="Tahoma"/>
            <family val="2"/>
          </rPr>
          <t>Template:</t>
        </r>
        <r>
          <rPr>
            <sz val="9"/>
            <color indexed="81"/>
            <rFont val="Tahoma"/>
            <family val="2"/>
          </rPr>
          <t xml:space="preserve">
545 S Ann St, 17602</t>
        </r>
      </text>
    </comment>
    <comment ref="O30" authorId="0" shapeId="0">
      <text>
        <r>
          <rPr>
            <b/>
            <sz val="9"/>
            <color indexed="81"/>
            <rFont val="Tahoma"/>
            <family val="2"/>
          </rPr>
          <t>Template:</t>
        </r>
        <r>
          <rPr>
            <sz val="9"/>
            <color indexed="81"/>
            <rFont val="Tahoma"/>
            <family val="2"/>
          </rPr>
          <t xml:space="preserve">
705 N Mary St, 17603</t>
        </r>
      </text>
    </comment>
    <comment ref="O31" authorId="0" shapeId="0">
      <text>
        <r>
          <rPr>
            <b/>
            <sz val="9"/>
            <color indexed="81"/>
            <rFont val="Tahoma"/>
            <family val="2"/>
          </rPr>
          <t>Template:</t>
        </r>
        <r>
          <rPr>
            <sz val="9"/>
            <color indexed="81"/>
            <rFont val="Tahoma"/>
            <family val="2"/>
          </rPr>
          <t xml:space="preserve">
919 Hamilton Park Dr, 17603</t>
        </r>
      </text>
    </comment>
    <comment ref="O32" authorId="0" shapeId="0">
      <text>
        <r>
          <rPr>
            <b/>
            <sz val="9"/>
            <color indexed="81"/>
            <rFont val="Tahoma"/>
            <family val="2"/>
          </rPr>
          <t>Template:</t>
        </r>
        <r>
          <rPr>
            <sz val="9"/>
            <color indexed="81"/>
            <rFont val="Tahoma"/>
            <family val="2"/>
          </rPr>
          <t xml:space="preserve">
401 N Reservoir St, 17602</t>
        </r>
      </text>
    </comment>
    <comment ref="O33" authorId="0" shapeId="0">
      <text>
        <r>
          <rPr>
            <b/>
            <sz val="9"/>
            <color indexed="81"/>
            <rFont val="Tahoma"/>
            <family val="2"/>
          </rPr>
          <t>Template:</t>
        </r>
        <r>
          <rPr>
            <sz val="9"/>
            <color indexed="81"/>
            <rFont val="Tahoma"/>
            <family val="2"/>
          </rPr>
          <t xml:space="preserve">
235 Circle Ave</t>
        </r>
      </text>
    </comment>
  </commentList>
</comments>
</file>

<file path=xl/comments2.xml><?xml version="1.0" encoding="utf-8"?>
<comments xmlns="http://schemas.openxmlformats.org/spreadsheetml/2006/main">
  <authors>
    <author>Template</author>
  </authors>
  <commentList>
    <comment ref="O3" authorId="0" shapeId="0">
      <text>
        <r>
          <rPr>
            <b/>
            <sz val="9"/>
            <color indexed="81"/>
            <rFont val="Tahoma"/>
            <family val="2"/>
          </rPr>
          <t>Template:</t>
        </r>
        <r>
          <rPr>
            <sz val="9"/>
            <color indexed="81"/>
            <rFont val="Tahoma"/>
            <family val="2"/>
          </rPr>
          <t xml:space="preserve">
340 SW End Ave, Lancaster, PA 17603</t>
        </r>
      </text>
    </comment>
    <comment ref="O4" authorId="0" shapeId="0">
      <text>
        <r>
          <rPr>
            <b/>
            <sz val="9"/>
            <color indexed="81"/>
            <rFont val="Tahoma"/>
            <family val="2"/>
          </rPr>
          <t>Template:</t>
        </r>
        <r>
          <rPr>
            <sz val="9"/>
            <color indexed="81"/>
            <rFont val="Tahoma"/>
            <family val="2"/>
          </rPr>
          <t xml:space="preserve">
426 E. Clay St., 17602</t>
        </r>
      </text>
    </comment>
    <comment ref="O5" authorId="0" shapeId="0">
      <text>
        <r>
          <rPr>
            <b/>
            <sz val="9"/>
            <color indexed="81"/>
            <rFont val="Tahoma"/>
            <family val="2"/>
          </rPr>
          <t>Template:</t>
        </r>
        <r>
          <rPr>
            <sz val="9"/>
            <color indexed="81"/>
            <rFont val="Tahoma"/>
            <family val="2"/>
          </rPr>
          <t xml:space="preserve">
1001 E Orange St, 17602
</t>
        </r>
      </text>
    </comment>
    <comment ref="O6" authorId="0" shapeId="0">
      <text>
        <r>
          <rPr>
            <b/>
            <sz val="9"/>
            <color indexed="81"/>
            <rFont val="Tahoma"/>
            <family val="2"/>
          </rPr>
          <t>Template:</t>
        </r>
        <r>
          <rPr>
            <sz val="9"/>
            <color indexed="81"/>
            <rFont val="Tahoma"/>
            <family val="2"/>
          </rPr>
          <t xml:space="preserve">
251 S Prince St, Lancaster, PA 17603</t>
        </r>
      </text>
    </comment>
    <comment ref="O7" authorId="0" shapeId="0">
      <text>
        <r>
          <rPr>
            <b/>
            <sz val="9"/>
            <color indexed="81"/>
            <rFont val="Tahoma"/>
            <family val="2"/>
          </rPr>
          <t>Template:</t>
        </r>
        <r>
          <rPr>
            <sz val="9"/>
            <color indexed="81"/>
            <rFont val="Tahoma"/>
            <family val="2"/>
          </rPr>
          <t xml:space="preserve">
600 Rockland St, Lancaster 17603</t>
        </r>
      </text>
    </comment>
    <comment ref="O8" authorId="0" shapeId="0">
      <text>
        <r>
          <rPr>
            <b/>
            <sz val="9"/>
            <color indexed="81"/>
            <rFont val="Tahoma"/>
            <family val="2"/>
          </rPr>
          <t>Template:</t>
        </r>
        <r>
          <rPr>
            <sz val="9"/>
            <color indexed="81"/>
            <rFont val="Tahoma"/>
            <family val="2"/>
          </rPr>
          <t xml:space="preserve">
415 HARRISBURGH PIKE
17603</t>
        </r>
      </text>
    </comment>
    <comment ref="O9" authorId="0" shapeId="0">
      <text>
        <r>
          <rPr>
            <b/>
            <sz val="9"/>
            <color indexed="81"/>
            <rFont val="Tahoma"/>
            <family val="2"/>
          </rPr>
          <t>Template:</t>
        </r>
        <r>
          <rPr>
            <sz val="9"/>
            <color indexed="81"/>
            <rFont val="Tahoma"/>
            <family val="2"/>
          </rPr>
          <t xml:space="preserve">
225 W Orange St, Lancaster, PA 17603
</t>
        </r>
      </text>
    </comment>
    <comment ref="O10" authorId="0" shapeId="0">
      <text>
        <r>
          <rPr>
            <b/>
            <sz val="9"/>
            <color indexed="81"/>
            <rFont val="Tahoma"/>
            <family val="2"/>
          </rPr>
          <t>Template:</t>
        </r>
        <r>
          <rPr>
            <sz val="9"/>
            <color indexed="81"/>
            <rFont val="Tahoma"/>
            <family val="2"/>
          </rPr>
          <t xml:space="preserve">
1641 Old Philadelphia Pike
17602</t>
        </r>
      </text>
    </comment>
    <comment ref="O11" authorId="0" shapeId="0">
      <text>
        <r>
          <rPr>
            <b/>
            <sz val="9"/>
            <color indexed="81"/>
            <rFont val="Tahoma"/>
            <family val="2"/>
          </rPr>
          <t>Template:</t>
        </r>
        <r>
          <rPr>
            <sz val="9"/>
            <color indexed="81"/>
            <rFont val="Tahoma"/>
            <family val="2"/>
          </rPr>
          <t xml:space="preserve">
1300 Wabank Rd, Lancaster, PA 17603</t>
        </r>
      </text>
    </comment>
    <comment ref="O12" authorId="0" shapeId="0">
      <text>
        <r>
          <rPr>
            <b/>
            <sz val="9"/>
            <color indexed="81"/>
            <rFont val="Tahoma"/>
            <family val="2"/>
          </rPr>
          <t>Template:</t>
        </r>
        <r>
          <rPr>
            <sz val="9"/>
            <color indexed="81"/>
            <rFont val="Tahoma"/>
            <family val="2"/>
          </rPr>
          <t xml:space="preserve">
431 S Ann St, 17602</t>
        </r>
      </text>
    </comment>
    <comment ref="O13" authorId="0" shapeId="0">
      <text>
        <r>
          <rPr>
            <b/>
            <sz val="9"/>
            <color indexed="81"/>
            <rFont val="Tahoma"/>
            <family val="2"/>
          </rPr>
          <t>Template:</t>
        </r>
        <r>
          <rPr>
            <sz val="9"/>
            <color indexed="81"/>
            <rFont val="Tahoma"/>
            <family val="2"/>
          </rPr>
          <t xml:space="preserve">
1020 New Holland Pike
17603</t>
        </r>
      </text>
    </comment>
    <comment ref="O14" authorId="0" shapeId="0">
      <text>
        <r>
          <rPr>
            <b/>
            <sz val="9"/>
            <color indexed="81"/>
            <rFont val="Tahoma"/>
            <family val="2"/>
          </rPr>
          <t>Template:</t>
        </r>
        <r>
          <rPr>
            <sz val="9"/>
            <color indexed="81"/>
            <rFont val="Tahoma"/>
            <family val="2"/>
          </rPr>
          <t xml:space="preserve">
445 N Reservoir St, 17602-2447</t>
        </r>
      </text>
    </comment>
    <comment ref="O15" authorId="0" shapeId="0">
      <text>
        <r>
          <rPr>
            <b/>
            <sz val="9"/>
            <color indexed="81"/>
            <rFont val="Tahoma"/>
            <family val="2"/>
          </rPr>
          <t>Template:</t>
        </r>
        <r>
          <rPr>
            <sz val="9"/>
            <color indexed="81"/>
            <rFont val="Tahoma"/>
            <family val="2"/>
          </rPr>
          <t xml:space="preserve">
466 Rockland St, 17602</t>
        </r>
      </text>
    </comment>
    <comment ref="O16" authorId="0" shapeId="0">
      <text>
        <r>
          <rPr>
            <b/>
            <sz val="9"/>
            <color indexed="81"/>
            <rFont val="Tahoma"/>
            <family val="2"/>
          </rPr>
          <t>Template:</t>
        </r>
        <r>
          <rPr>
            <sz val="9"/>
            <color indexed="81"/>
            <rFont val="Tahoma"/>
            <family val="2"/>
          </rPr>
          <t xml:space="preserve">
1000 Fremont St, 17603</t>
        </r>
      </text>
    </comment>
    <comment ref="O17" authorId="0" shapeId="0">
      <text>
        <r>
          <rPr>
            <b/>
            <sz val="9"/>
            <color indexed="81"/>
            <rFont val="Tahoma"/>
            <family val="2"/>
          </rPr>
          <t>Template:</t>
        </r>
        <r>
          <rPr>
            <sz val="9"/>
            <color indexed="81"/>
            <rFont val="Tahoma"/>
            <family val="2"/>
          </rPr>
          <t xml:space="preserve">
625 East King
17602</t>
        </r>
      </text>
    </comment>
    <comment ref="O18" authorId="0" shapeId="0">
      <text>
        <r>
          <rPr>
            <b/>
            <sz val="9"/>
            <color indexed="81"/>
            <rFont val="Tahoma"/>
            <family val="2"/>
          </rPr>
          <t>Template:</t>
        </r>
        <r>
          <rPr>
            <sz val="9"/>
            <color indexed="81"/>
            <rFont val="Tahoma"/>
            <family val="2"/>
          </rPr>
          <t xml:space="preserve">
44 North Lime Street</t>
        </r>
      </text>
    </comment>
    <comment ref="O19" authorId="0" shapeId="0">
      <text>
        <r>
          <rPr>
            <b/>
            <sz val="9"/>
            <color indexed="81"/>
            <rFont val="Tahoma"/>
            <family val="2"/>
          </rPr>
          <t>Template:</t>
        </r>
        <r>
          <rPr>
            <sz val="9"/>
            <color indexed="81"/>
            <rFont val="Tahoma"/>
            <family val="2"/>
          </rPr>
          <t xml:space="preserve">
1001 Lehigh Ave, 17602</t>
        </r>
      </text>
    </comment>
    <comment ref="O20" authorId="0" shapeId="0">
      <text>
        <r>
          <rPr>
            <b/>
            <sz val="9"/>
            <color indexed="81"/>
            <rFont val="Tahoma"/>
            <family val="2"/>
          </rPr>
          <t>Template:</t>
        </r>
        <r>
          <rPr>
            <sz val="9"/>
            <color indexed="81"/>
            <rFont val="Tahoma"/>
            <family val="2"/>
          </rPr>
          <t xml:space="preserve">
2000 Wabank Rd, 17603</t>
        </r>
      </text>
    </comment>
    <comment ref="O21" authorId="0" shapeId="0">
      <text>
        <r>
          <rPr>
            <b/>
            <sz val="9"/>
            <color indexed="81"/>
            <rFont val="Tahoma"/>
            <family val="2"/>
          </rPr>
          <t>Template:</t>
        </r>
        <r>
          <rPr>
            <sz val="9"/>
            <color indexed="81"/>
            <rFont val="Tahoma"/>
            <family val="2"/>
          </rPr>
          <t xml:space="preserve">
1051 Lehigh Ave, 17602-2457
</t>
        </r>
      </text>
    </comment>
    <comment ref="O22" authorId="0" shapeId="0">
      <text>
        <r>
          <rPr>
            <b/>
            <sz val="9"/>
            <color indexed="81"/>
            <rFont val="Tahoma"/>
            <family val="2"/>
          </rPr>
          <t>Template:</t>
        </r>
        <r>
          <rPr>
            <sz val="9"/>
            <color indexed="81"/>
            <rFont val="Tahoma"/>
            <family val="2"/>
          </rPr>
          <t xml:space="preserve">
1 South George Street
Millersville</t>
        </r>
      </text>
    </comment>
    <comment ref="O23" authorId="0" shapeId="0">
      <text>
        <r>
          <rPr>
            <b/>
            <sz val="9"/>
            <color indexed="81"/>
            <rFont val="Tahoma"/>
            <family val="2"/>
          </rPr>
          <t>Template:</t>
        </r>
        <r>
          <rPr>
            <sz val="9"/>
            <color indexed="81"/>
            <rFont val="Tahoma"/>
            <family val="2"/>
          </rPr>
          <t xml:space="preserve">
630 Rockland St., 17602-4524 </t>
        </r>
      </text>
    </comment>
    <comment ref="O24" authorId="0" shapeId="0">
      <text>
        <r>
          <rPr>
            <b/>
            <sz val="9"/>
            <color indexed="81"/>
            <rFont val="Tahoma"/>
            <family val="2"/>
          </rPr>
          <t>Template:</t>
        </r>
        <r>
          <rPr>
            <sz val="9"/>
            <color indexed="81"/>
            <rFont val="Tahoma"/>
            <family val="2"/>
          </rPr>
          <t xml:space="preserve">
615 Fairview Ave, 17603
</t>
        </r>
      </text>
    </comment>
    <comment ref="O25" authorId="0" shapeId="0">
      <text>
        <r>
          <rPr>
            <b/>
            <sz val="9"/>
            <color indexed="81"/>
            <rFont val="Tahoma"/>
            <family val="2"/>
          </rPr>
          <t>Template:</t>
        </r>
        <r>
          <rPr>
            <sz val="9"/>
            <color indexed="81"/>
            <rFont val="Tahoma"/>
            <family val="2"/>
          </rPr>
          <t xml:space="preserve">
605 W Walnut St, 17603</t>
        </r>
      </text>
    </comment>
    <comment ref="O26" authorId="0" shapeId="0">
      <text>
        <r>
          <rPr>
            <b/>
            <sz val="9"/>
            <color indexed="81"/>
            <rFont val="Tahoma"/>
            <family val="2"/>
          </rPr>
          <t>Template:</t>
        </r>
        <r>
          <rPr>
            <sz val="9"/>
            <color indexed="81"/>
            <rFont val="Tahoma"/>
            <family val="2"/>
          </rPr>
          <t xml:space="preserve">
840 N Queen St, 17603</t>
        </r>
      </text>
    </comment>
    <comment ref="O27" authorId="0" shapeId="0">
      <text>
        <r>
          <rPr>
            <b/>
            <sz val="9"/>
            <color indexed="81"/>
            <rFont val="Tahoma"/>
            <family val="2"/>
          </rPr>
          <t>Template:</t>
        </r>
        <r>
          <rPr>
            <sz val="9"/>
            <color indexed="81"/>
            <rFont val="Tahoma"/>
            <family val="2"/>
          </rPr>
          <t xml:space="preserve">
1051 Lehigh Ave</t>
        </r>
      </text>
    </comment>
    <comment ref="O28" authorId="0" shapeId="0">
      <text>
        <r>
          <rPr>
            <b/>
            <sz val="9"/>
            <color indexed="81"/>
            <rFont val="Tahoma"/>
            <family val="2"/>
          </rPr>
          <t>Template:</t>
        </r>
        <r>
          <rPr>
            <sz val="9"/>
            <color indexed="81"/>
            <rFont val="Tahoma"/>
            <family val="2"/>
          </rPr>
          <t xml:space="preserve">
545 S Ann St, 17602</t>
        </r>
      </text>
    </comment>
    <comment ref="O29" authorId="0" shapeId="0">
      <text>
        <r>
          <rPr>
            <b/>
            <sz val="9"/>
            <color indexed="81"/>
            <rFont val="Tahoma"/>
            <family val="2"/>
          </rPr>
          <t>Template:</t>
        </r>
        <r>
          <rPr>
            <sz val="9"/>
            <color indexed="81"/>
            <rFont val="Tahoma"/>
            <family val="2"/>
          </rPr>
          <t xml:space="preserve">
705 N Mary St, 17603</t>
        </r>
      </text>
    </comment>
    <comment ref="O30" authorId="0" shapeId="0">
      <text>
        <r>
          <rPr>
            <b/>
            <sz val="9"/>
            <color indexed="81"/>
            <rFont val="Tahoma"/>
            <family val="2"/>
          </rPr>
          <t>Template:</t>
        </r>
        <r>
          <rPr>
            <sz val="9"/>
            <color indexed="81"/>
            <rFont val="Tahoma"/>
            <family val="2"/>
          </rPr>
          <t xml:space="preserve">
919 Hamilton Park Dr, 17603</t>
        </r>
      </text>
    </comment>
    <comment ref="O31" authorId="0" shapeId="0">
      <text>
        <r>
          <rPr>
            <b/>
            <sz val="9"/>
            <color indexed="81"/>
            <rFont val="Tahoma"/>
            <family val="2"/>
          </rPr>
          <t>Template:</t>
        </r>
        <r>
          <rPr>
            <sz val="9"/>
            <color indexed="81"/>
            <rFont val="Tahoma"/>
            <family val="2"/>
          </rPr>
          <t xml:space="preserve">
401 N Reservoir St, 17602</t>
        </r>
      </text>
    </comment>
    <comment ref="O32" authorId="0" shapeId="0">
      <text>
        <r>
          <rPr>
            <b/>
            <sz val="9"/>
            <color indexed="81"/>
            <rFont val="Tahoma"/>
            <family val="2"/>
          </rPr>
          <t>Template:</t>
        </r>
        <r>
          <rPr>
            <sz val="9"/>
            <color indexed="81"/>
            <rFont val="Tahoma"/>
            <family val="2"/>
          </rPr>
          <t xml:space="preserve">
235 Circle Ave</t>
        </r>
      </text>
    </comment>
  </commentList>
</comments>
</file>

<file path=xl/sharedStrings.xml><?xml version="1.0" encoding="utf-8"?>
<sst xmlns="http://schemas.openxmlformats.org/spreadsheetml/2006/main" count="151" uniqueCount="48">
  <si>
    <t>DASH</t>
  </si>
  <si>
    <t>F &amp; M</t>
  </si>
  <si>
    <t>HACC</t>
  </si>
  <si>
    <t>I.U. 13</t>
  </si>
  <si>
    <t>LAN COUNTY PRISON</t>
  </si>
  <si>
    <t>LAN LIVING APT</t>
  </si>
  <si>
    <t>MILLERSVILLE UNIV</t>
  </si>
  <si>
    <t>PHOENIX</t>
  </si>
  <si>
    <t>YIC</t>
  </si>
  <si>
    <t>Mileage Between
Buildings</t>
  </si>
  <si>
    <t>CARTER &amp; MACRAE</t>
  </si>
  <si>
    <t>BUCHANAN</t>
  </si>
  <si>
    <t>BURROWES</t>
  </si>
  <si>
    <t>FULTON</t>
  </si>
  <si>
    <t>HAMILTON</t>
  </si>
  <si>
    <t>HAND</t>
  </si>
  <si>
    <t>J.P. MCCASKEY</t>
  </si>
  <si>
    <t>KING</t>
  </si>
  <si>
    <t>LAFAYETTE</t>
  </si>
  <si>
    <t>LINCOLN</t>
  </si>
  <si>
    <t>MARTIN</t>
  </si>
  <si>
    <t>MCCASKEY EAST</t>
  </si>
  <si>
    <t>PRICE</t>
  </si>
  <si>
    <t>REYNOLDS</t>
  </si>
  <si>
    <t>ROSS</t>
  </si>
  <si>
    <t>WASHINGTON</t>
  </si>
  <si>
    <t>WHARTON</t>
  </si>
  <si>
    <t>WHEATLAND</t>
  </si>
  <si>
    <t>WICKERSHAM</t>
  </si>
  <si>
    <t>PERSONAL
AUTO MILES</t>
  </si>
  <si>
    <t>MILES
REIMBURSE</t>
  </si>
  <si>
    <t>BUEHRLE</t>
  </si>
  <si>
    <t>Year</t>
  </si>
  <si>
    <t>Rate</t>
  </si>
  <si>
    <t>Name:</t>
  </si>
  <si>
    <t>Building / Dept:</t>
  </si>
  <si>
    <t>Subtotal from Supplemental Worksheet</t>
  </si>
  <si>
    <t>EMPLOYEE</t>
  </si>
  <si>
    <t>TRAVEL FROM</t>
  </si>
  <si>
    <t>TRAVEL TO / FROM</t>
  </si>
  <si>
    <t>Total Mileage/Expenses</t>
  </si>
  <si>
    <t>Mileage Between Buildings Verification Form - Supplemental Worksheet</t>
  </si>
  <si>
    <t>Mileage Between Buildings Verification Form</t>
  </si>
  <si>
    <t>Description:</t>
  </si>
  <si>
    <t>TRAVEL TO</t>
  </si>
  <si>
    <t>DATE
MM/DD/YY</t>
  </si>
  <si>
    <r>
      <rPr>
        <b/>
        <sz val="10"/>
        <rFont val="Arial"/>
        <family val="2"/>
      </rPr>
      <t xml:space="preserve">1) </t>
    </r>
    <r>
      <rPr>
        <b/>
        <u/>
        <sz val="10"/>
        <rFont val="Arial"/>
        <family val="2"/>
      </rPr>
      <t>Complete Employee Section</t>
    </r>
    <r>
      <rPr>
        <u/>
        <sz val="10"/>
        <rFont val="Arial"/>
        <family val="2"/>
      </rPr>
      <t xml:space="preserve">
</t>
    </r>
    <r>
      <rPr>
        <b/>
        <u/>
        <sz val="10"/>
        <rFont val="Arial"/>
        <family val="2"/>
      </rPr>
      <t xml:space="preserve">
</t>
    </r>
    <r>
      <rPr>
        <b/>
        <sz val="10"/>
        <rFont val="Arial"/>
        <family val="2"/>
      </rPr>
      <t xml:space="preserve">2) </t>
    </r>
    <r>
      <rPr>
        <b/>
        <u/>
        <sz val="10"/>
        <rFont val="Arial"/>
        <family val="2"/>
      </rPr>
      <t>Enter Information:</t>
    </r>
    <r>
      <rPr>
        <u/>
        <sz val="10"/>
        <rFont val="Arial"/>
        <family val="2"/>
      </rPr>
      <t xml:space="preserve"> </t>
    </r>
    <r>
      <rPr>
        <sz val="10"/>
        <rFont val="Arial"/>
        <family val="2"/>
      </rPr>
      <t xml:space="preserve"> 1) Enter date for travel   2) Tab to next cell   3) Choose location from drop down list   4) Form will auto calculate
    5) Form must be used as your attachment when submitting a Mileage Between Buildings expense reimbursement through the Self Service portal.
</t>
    </r>
    <r>
      <rPr>
        <b/>
        <sz val="10"/>
        <rFont val="Arial"/>
        <family val="2"/>
      </rPr>
      <t>3)</t>
    </r>
    <r>
      <rPr>
        <sz val="10"/>
        <rFont val="Arial"/>
        <family val="2"/>
      </rPr>
      <t xml:space="preserve"> </t>
    </r>
    <r>
      <rPr>
        <b/>
        <u/>
        <sz val="10"/>
        <rFont val="Arial"/>
        <family val="2"/>
      </rPr>
      <t>Save File For Submission:</t>
    </r>
    <r>
      <rPr>
        <sz val="10"/>
        <rFont val="Arial"/>
        <family val="2"/>
      </rPr>
      <t xml:space="preserve"> 1) File   2) Save as Adobe PDF   3) Choose Sheets in PDF   4) Convert to PDF   5) Yes   6) Choose location to save file 
    where file is accessible for uploading to Self Service Portal</t>
    </r>
  </si>
  <si>
    <t>SCHEFFEY DIST FACIL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</si>
</sst>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00"/>
    <numFmt numFmtId="165" formatCode="m/d/yy;@"/>
    <numFmt numFmtId="166" formatCode="0.0"/>
    <numFmt numFmtId="167" formatCode="m/d/yyyy;@"/>
    <numFmt numFmtId="168" formatCode="_([$$-409]* #,##0.00_);_([$$-409]* \(#,##0.00\);_([$$-409]* &quot;-&quot;??_);_(@_)"/>
  </numFmts>
  <fonts count="19" x14ac:knownFonts="1">
    <font>
      <sz val="10"/>
      <name val="Arial"/>
    </font>
    <font>
      <sz val="10"/>
      <name val="Arial"/>
      <family val="2"/>
    </font>
    <font>
      <b/>
      <sz val="10"/>
      <name val="Arial"/>
      <family val="2"/>
    </font>
    <font>
      <b/>
      <sz val="11"/>
      <name val="Calibri"/>
      <family val="2"/>
    </font>
    <font>
      <b/>
      <sz val="12"/>
      <name val="Arial"/>
      <family val="2"/>
    </font>
    <font>
      <b/>
      <sz val="10"/>
      <color rgb="FF000000"/>
      <name val="Times New Roman"/>
      <family val="1"/>
    </font>
    <font>
      <sz val="9"/>
      <color indexed="81"/>
      <name val="Tahoma"/>
      <family val="2"/>
    </font>
    <font>
      <b/>
      <sz val="9"/>
      <color indexed="81"/>
      <name val="Tahoma"/>
      <family val="2"/>
    </font>
    <font>
      <b/>
      <sz val="11"/>
      <name val="Calibri"/>
      <family val="2"/>
      <scheme val="minor"/>
    </font>
    <font>
      <sz val="10"/>
      <name val="Arial"/>
      <family val="2"/>
    </font>
    <font>
      <b/>
      <sz val="14"/>
      <name val="Arial"/>
      <family val="2"/>
    </font>
    <font>
      <b/>
      <sz val="7"/>
      <color rgb="FF000000"/>
      <name val="Arial"/>
      <family val="2"/>
    </font>
    <font>
      <sz val="7"/>
      <name val="Arial"/>
      <family val="2"/>
    </font>
    <font>
      <sz val="10"/>
      <color rgb="FF000000"/>
      <name val="Arial"/>
      <family val="2"/>
    </font>
    <font>
      <sz val="8"/>
      <color rgb="FF000000"/>
      <name val="Arial"/>
      <family val="2"/>
    </font>
    <font>
      <sz val="9"/>
      <name val="Arial"/>
      <family val="2"/>
    </font>
    <font>
      <b/>
      <sz val="10"/>
      <color rgb="FFFF0000"/>
      <name val="Arial"/>
      <family val="2"/>
    </font>
    <font>
      <u/>
      <sz val="10"/>
      <name val="Arial"/>
      <family val="2"/>
    </font>
    <font>
      <b/>
      <u/>
      <sz val="10"/>
      <name val="Arial"/>
      <family val="2"/>
    </font>
  </fonts>
  <fills count="4">
    <fill>
      <patternFill patternType="none"/>
    </fill>
    <fill>
      <patternFill patternType="gray125"/>
    </fill>
    <fill>
      <patternFill patternType="solid">
        <fgColor rgb="FFFFFFCC"/>
        <bgColor indexed="64"/>
      </patternFill>
    </fill>
    <fill>
      <patternFill patternType="solid">
        <fgColor rgb="FFFFFF99"/>
        <bgColor indexed="64"/>
      </patternFill>
    </fill>
  </fills>
  <borders count="24">
    <border>
      <left/>
      <right/>
      <top/>
      <bottom/>
      <diagonal/>
    </border>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medium">
        <color indexed="64"/>
      </top>
      <bottom style="hair">
        <color auto="1"/>
      </bottom>
      <diagonal/>
    </border>
    <border>
      <left/>
      <right/>
      <top style="hair">
        <color auto="1"/>
      </top>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hair">
        <color indexed="64"/>
      </bottom>
      <diagonal/>
    </border>
    <border>
      <left/>
      <right style="thin">
        <color indexed="64"/>
      </right>
      <top style="hair">
        <color auto="1"/>
      </top>
      <bottom/>
      <diagonal/>
    </border>
    <border>
      <left style="hair">
        <color auto="1"/>
      </left>
      <right style="thin">
        <color indexed="64"/>
      </right>
      <top style="hair">
        <color auto="1"/>
      </top>
      <bottom style="hair">
        <color auto="1"/>
      </bottom>
      <diagonal/>
    </border>
    <border>
      <left style="medium">
        <color auto="1"/>
      </left>
      <right/>
      <top style="medium">
        <color auto="1"/>
      </top>
      <bottom/>
      <diagonal/>
    </border>
    <border>
      <left/>
      <right/>
      <top style="thin">
        <color indexed="64"/>
      </top>
      <bottom/>
      <diagonal/>
    </border>
    <border>
      <left/>
      <right style="hair">
        <color auto="1"/>
      </right>
      <top/>
      <bottom/>
      <diagonal/>
    </border>
    <border>
      <left/>
      <right style="medium">
        <color auto="1"/>
      </right>
      <top style="medium">
        <color auto="1"/>
      </top>
      <bottom/>
      <diagonal/>
    </border>
    <border>
      <left/>
      <right style="medium">
        <color indexed="64"/>
      </right>
      <top/>
      <bottom style="medium">
        <color indexed="64"/>
      </bottom>
      <diagonal/>
    </border>
    <border>
      <left/>
      <right/>
      <top style="thin">
        <color indexed="64"/>
      </top>
      <bottom style="medium">
        <color auto="1"/>
      </bottom>
      <diagonal/>
    </border>
    <border>
      <left/>
      <right style="medium">
        <color indexed="64"/>
      </right>
      <top/>
      <bottom style="thin">
        <color indexed="64"/>
      </bottom>
      <diagonal/>
    </border>
    <border>
      <left/>
      <right style="medium">
        <color indexed="64"/>
      </right>
      <top/>
      <bottom/>
      <diagonal/>
    </border>
  </borders>
  <cellStyleXfs count="4">
    <xf numFmtId="0" fontId="0" fillId="0" borderId="0"/>
    <xf numFmtId="44" fontId="1" fillId="0" borderId="0" applyFont="0" applyFill="0" applyBorder="0" applyAlignment="0" applyProtection="0"/>
    <xf numFmtId="0" fontId="9" fillId="0" borderId="1"/>
    <xf numFmtId="44" fontId="1" fillId="0" borderId="1" applyFont="0" applyFill="0" applyBorder="0" applyAlignment="0" applyProtection="0"/>
  </cellStyleXfs>
  <cellXfs count="82">
    <xf numFmtId="0" fontId="0" fillId="0" borderId="0" xfId="0"/>
    <xf numFmtId="0" fontId="0" fillId="0" borderId="1" xfId="0" applyFill="1" applyBorder="1" applyAlignment="1" applyProtection="1">
      <alignment horizontal="left" vertical="center"/>
    </xf>
    <xf numFmtId="0" fontId="0" fillId="0" borderId="1" xfId="0" applyFill="1" applyBorder="1" applyAlignment="1" applyProtection="1">
      <alignment horizontal="left" vertical="top"/>
    </xf>
    <xf numFmtId="164"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left" vertical="top"/>
    </xf>
    <xf numFmtId="0" fontId="5" fillId="0" borderId="1" xfId="0" applyFont="1" applyFill="1" applyBorder="1" applyAlignment="1" applyProtection="1">
      <alignment horizontal="right" vertical="center"/>
    </xf>
    <xf numFmtId="0" fontId="0" fillId="0" borderId="1" xfId="0" applyFill="1" applyBorder="1" applyAlignment="1" applyProtection="1">
      <alignment horizontal="center" vertical="top"/>
    </xf>
    <xf numFmtId="164" fontId="0" fillId="0" borderId="1" xfId="0" applyNumberFormat="1" applyFill="1" applyBorder="1" applyAlignment="1" applyProtection="1">
      <alignment horizontal="center" vertical="top"/>
    </xf>
    <xf numFmtId="164" fontId="5" fillId="0" borderId="1" xfId="0" applyNumberFormat="1" applyFont="1" applyFill="1" applyBorder="1" applyAlignment="1" applyProtection="1">
      <alignment horizontal="center" vertical="top"/>
    </xf>
    <xf numFmtId="166" fontId="8" fillId="0" borderId="0" xfId="0" applyNumberFormat="1" applyFont="1" applyAlignment="1">
      <alignment horizontal="center"/>
    </xf>
    <xf numFmtId="166" fontId="8" fillId="0" borderId="0" xfId="0" applyNumberFormat="1" applyFont="1" applyFill="1" applyAlignment="1">
      <alignment horizontal="center"/>
    </xf>
    <xf numFmtId="0" fontId="8" fillId="0" borderId="1" xfId="0" applyFont="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3" fillId="0" borderId="1" xfId="0" applyFont="1" applyFill="1" applyBorder="1" applyAlignment="1" applyProtection="1">
      <alignment horizontal="center" vertical="center" textRotation="90" wrapText="1"/>
    </xf>
    <xf numFmtId="0" fontId="2" fillId="0" borderId="1" xfId="0" applyFont="1" applyFill="1" applyBorder="1" applyAlignment="1">
      <alignment horizontal="center" textRotation="90"/>
    </xf>
    <xf numFmtId="164" fontId="2" fillId="0" borderId="1" xfId="0" applyNumberFormat="1" applyFont="1" applyFill="1" applyBorder="1" applyAlignment="1" applyProtection="1">
      <alignment horizontal="center" vertical="top"/>
    </xf>
    <xf numFmtId="0" fontId="5"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1" fillId="0" borderId="0" xfId="0" applyFont="1" applyProtection="1">
      <protection locked="0"/>
    </xf>
    <xf numFmtId="0" fontId="2" fillId="0" borderId="0" xfId="0" applyFont="1" applyProtection="1">
      <protection locked="0"/>
    </xf>
    <xf numFmtId="0" fontId="1" fillId="0" borderId="0" xfId="0" applyFont="1" applyProtection="1"/>
    <xf numFmtId="0" fontId="1" fillId="0" borderId="1" xfId="0" applyFont="1" applyBorder="1" applyProtection="1"/>
    <xf numFmtId="0" fontId="11" fillId="0" borderId="1" xfId="0" applyFont="1" applyFill="1" applyBorder="1" applyAlignment="1" applyProtection="1">
      <alignment horizontal="center" vertical="top"/>
    </xf>
    <xf numFmtId="0" fontId="12" fillId="0" borderId="1" xfId="0" applyFont="1" applyFill="1" applyBorder="1" applyAlignment="1" applyProtection="1">
      <alignment horizontal="left" vertical="center"/>
    </xf>
    <xf numFmtId="0" fontId="12" fillId="0" borderId="1" xfId="0" applyFont="1" applyFill="1" applyBorder="1" applyAlignment="1" applyProtection="1">
      <alignment horizontal="left" vertical="top"/>
    </xf>
    <xf numFmtId="164" fontId="12" fillId="0" borderId="1" xfId="0" applyNumberFormat="1" applyFont="1" applyFill="1" applyBorder="1" applyAlignment="1" applyProtection="1">
      <alignment horizontal="center" vertical="top"/>
    </xf>
    <xf numFmtId="0" fontId="12" fillId="0" borderId="0" xfId="0" applyFont="1" applyProtection="1">
      <protection locked="0"/>
    </xf>
    <xf numFmtId="0" fontId="12" fillId="0" borderId="0" xfId="0" applyFont="1" applyProtection="1"/>
    <xf numFmtId="0" fontId="12" fillId="0" borderId="11"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2" fillId="0" borderId="1" xfId="0" applyFont="1" applyBorder="1" applyProtection="1"/>
    <xf numFmtId="0" fontId="14" fillId="0" borderId="9" xfId="0" applyFont="1" applyFill="1" applyBorder="1" applyAlignment="1" applyProtection="1">
      <alignment horizontal="center" vertical="center"/>
    </xf>
    <xf numFmtId="0" fontId="14" fillId="0" borderId="9" xfId="0" applyFont="1" applyFill="1" applyBorder="1" applyAlignment="1" applyProtection="1">
      <alignment horizontal="center" vertical="center" wrapText="1"/>
    </xf>
    <xf numFmtId="165" fontId="14" fillId="0" borderId="7" xfId="0" applyNumberFormat="1" applyFont="1" applyFill="1" applyBorder="1" applyAlignment="1" applyProtection="1">
      <alignment horizontal="center" vertical="center"/>
      <protection locked="0"/>
    </xf>
    <xf numFmtId="0" fontId="14" fillId="0" borderId="5" xfId="0" applyFont="1" applyFill="1" applyBorder="1" applyAlignment="1" applyProtection="1">
      <alignment horizontal="left" vertical="center"/>
      <protection locked="0"/>
    </xf>
    <xf numFmtId="165" fontId="14" fillId="0" borderId="6" xfId="0" applyNumberFormat="1" applyFont="1" applyFill="1" applyBorder="1" applyAlignment="1" applyProtection="1">
      <alignment horizontal="center" vertical="center"/>
      <protection locked="0"/>
    </xf>
    <xf numFmtId="0" fontId="14" fillId="0" borderId="6" xfId="0" applyFont="1" applyFill="1" applyBorder="1" applyAlignment="1" applyProtection="1">
      <alignment horizontal="left" vertical="center"/>
      <protection locked="0"/>
    </xf>
    <xf numFmtId="0" fontId="2" fillId="0" borderId="1" xfId="0" applyFont="1" applyFill="1" applyBorder="1" applyAlignment="1" applyProtection="1">
      <alignment horizontal="right"/>
    </xf>
    <xf numFmtId="0" fontId="1" fillId="0" borderId="1" xfId="0" applyFont="1" applyFill="1" applyBorder="1" applyAlignment="1" applyProtection="1">
      <alignment horizontal="left" vertical="center"/>
    </xf>
    <xf numFmtId="0" fontId="1" fillId="0" borderId="1" xfId="0" applyFont="1" applyFill="1" applyBorder="1" applyAlignment="1" applyProtection="1">
      <alignment horizontal="left" vertical="top"/>
    </xf>
    <xf numFmtId="0" fontId="1" fillId="0" borderId="1" xfId="0" applyFont="1" applyFill="1" applyBorder="1" applyAlignment="1" applyProtection="1">
      <alignment horizontal="center" vertical="top"/>
    </xf>
    <xf numFmtId="44" fontId="13" fillId="2" borderId="3" xfId="1" applyNumberFormat="1" applyFont="1" applyFill="1" applyBorder="1" applyAlignment="1" applyProtection="1">
      <alignment horizontal="center" vertical="center"/>
      <protection hidden="1"/>
    </xf>
    <xf numFmtId="168" fontId="1" fillId="2" borderId="3" xfId="1" applyNumberFormat="1" applyFont="1" applyFill="1" applyBorder="1" applyAlignment="1" applyProtection="1">
      <alignment horizontal="left" vertical="center"/>
      <protection hidden="1"/>
    </xf>
    <xf numFmtId="164" fontId="1" fillId="2" borderId="7" xfId="0" applyNumberFormat="1" applyFont="1" applyFill="1" applyBorder="1" applyAlignment="1" applyProtection="1">
      <alignment horizontal="center"/>
      <protection hidden="1"/>
    </xf>
    <xf numFmtId="164" fontId="1" fillId="2" borderId="5" xfId="0" applyNumberFormat="1" applyFont="1" applyFill="1" applyBorder="1" applyAlignment="1" applyProtection="1">
      <alignment horizontal="center"/>
      <protection hidden="1"/>
    </xf>
    <xf numFmtId="0" fontId="13" fillId="0" borderId="5" xfId="0" applyFont="1" applyFill="1" applyBorder="1" applyAlignment="1" applyProtection="1">
      <alignment horizontal="center"/>
      <protection hidden="1"/>
    </xf>
    <xf numFmtId="0" fontId="13" fillId="0" borderId="15" xfId="0" applyFont="1" applyFill="1" applyBorder="1" applyAlignment="1" applyProtection="1">
      <alignment horizontal="center"/>
      <protection hidden="1"/>
    </xf>
    <xf numFmtId="0" fontId="16" fillId="0" borderId="16" xfId="0" applyFont="1" applyFill="1" applyBorder="1" applyAlignment="1" applyProtection="1">
      <alignment vertical="center"/>
    </xf>
    <xf numFmtId="0" fontId="0" fillId="0" borderId="11" xfId="0" applyFill="1" applyBorder="1" applyAlignment="1" applyProtection="1">
      <alignment horizontal="left" vertical="center"/>
    </xf>
    <xf numFmtId="0" fontId="15" fillId="0" borderId="1" xfId="0" applyFont="1" applyBorder="1" applyProtection="1"/>
    <xf numFmtId="0" fontId="16" fillId="0" borderId="1" xfId="0" applyFont="1" applyBorder="1" applyProtection="1"/>
    <xf numFmtId="0" fontId="1" fillId="0" borderId="1" xfId="0" applyFont="1" applyBorder="1" applyProtection="1">
      <protection locked="0"/>
    </xf>
    <xf numFmtId="0" fontId="16" fillId="0" borderId="1" xfId="0" applyFont="1" applyBorder="1" applyAlignment="1" applyProtection="1">
      <alignment horizontal="left"/>
    </xf>
    <xf numFmtId="0" fontId="1" fillId="0" borderId="1" xfId="0" applyFont="1" applyBorder="1" applyAlignment="1" applyProtection="1">
      <alignment horizontal="right"/>
    </xf>
    <xf numFmtId="9" fontId="1" fillId="0" borderId="1" xfId="0" applyNumberFormat="1" applyFont="1" applyBorder="1" applyProtection="1">
      <protection locked="0" hidden="1"/>
    </xf>
    <xf numFmtId="44" fontId="1" fillId="0" borderId="1" xfId="0" applyNumberFormat="1" applyFont="1" applyFill="1" applyBorder="1" applyProtection="1">
      <protection hidden="1"/>
    </xf>
    <xf numFmtId="0" fontId="12" fillId="0" borderId="17" xfId="0" applyFont="1" applyFill="1" applyBorder="1" applyAlignment="1" applyProtection="1">
      <alignment vertical="center"/>
    </xf>
    <xf numFmtId="0" fontId="12" fillId="0" borderId="19" xfId="0" applyFont="1" applyFill="1" applyBorder="1" applyAlignment="1" applyProtection="1">
      <alignment horizontal="left" vertical="center"/>
    </xf>
    <xf numFmtId="0" fontId="12" fillId="0" borderId="20" xfId="0" applyFont="1" applyFill="1" applyBorder="1" applyAlignment="1" applyProtection="1">
      <alignment horizontal="left" vertical="center"/>
    </xf>
    <xf numFmtId="0" fontId="16" fillId="0" borderId="21" xfId="0" applyFont="1" applyFill="1" applyBorder="1" applyAlignment="1" applyProtection="1">
      <alignment horizontal="left" vertical="center"/>
    </xf>
    <xf numFmtId="0" fontId="12" fillId="0" borderId="23" xfId="0" applyFont="1" applyFill="1" applyBorder="1" applyAlignment="1" applyProtection="1">
      <alignment horizontal="left" vertical="center"/>
    </xf>
    <xf numFmtId="0" fontId="12" fillId="0" borderId="4" xfId="0" applyFont="1" applyFill="1" applyBorder="1" applyAlignment="1" applyProtection="1">
      <alignment vertical="center"/>
    </xf>
    <xf numFmtId="0" fontId="12" fillId="0" borderId="22" xfId="0" applyFont="1" applyFill="1" applyBorder="1" applyAlignment="1" applyProtection="1">
      <alignment vertical="center"/>
    </xf>
    <xf numFmtId="0" fontId="1" fillId="3"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top"/>
    </xf>
    <xf numFmtId="0" fontId="1" fillId="0" borderId="1" xfId="0" applyFont="1" applyBorder="1" applyAlignment="1" applyProtection="1">
      <alignment horizontal="center"/>
    </xf>
    <xf numFmtId="0" fontId="1" fillId="0" borderId="1" xfId="0" applyFont="1" applyBorder="1" applyAlignment="1" applyProtection="1">
      <alignment horizontal="left"/>
      <protection locked="0"/>
    </xf>
    <xf numFmtId="0" fontId="1" fillId="0" borderId="1" xfId="0" applyFont="1" applyBorder="1" applyProtection="1"/>
    <xf numFmtId="0" fontId="1" fillId="0" borderId="1" xfId="0" applyFont="1" applyBorder="1" applyAlignment="1" applyProtection="1">
      <alignment horizontal="center"/>
      <protection locked="0" hidden="1"/>
    </xf>
    <xf numFmtId="0" fontId="13" fillId="0" borderId="8" xfId="0" applyFont="1" applyFill="1" applyBorder="1" applyAlignment="1" applyProtection="1">
      <alignment horizontal="right"/>
    </xf>
    <xf numFmtId="0" fontId="13" fillId="0" borderId="14" xfId="0" applyFont="1" applyFill="1" applyBorder="1" applyAlignment="1" applyProtection="1">
      <alignment horizontal="right"/>
    </xf>
    <xf numFmtId="0" fontId="16" fillId="0" borderId="1" xfId="0" applyFont="1" applyFill="1" applyBorder="1" applyAlignment="1" applyProtection="1">
      <alignment horizontal="center" vertical="center"/>
    </xf>
    <xf numFmtId="167" fontId="1" fillId="0" borderId="4" xfId="0" applyNumberFormat="1" applyFont="1" applyFill="1" applyBorder="1" applyAlignment="1" applyProtection="1">
      <alignment horizontal="left" vertical="center"/>
      <protection locked="0"/>
    </xf>
    <xf numFmtId="0" fontId="13" fillId="0" borderId="1" xfId="0" applyFont="1" applyFill="1" applyBorder="1" applyAlignment="1" applyProtection="1">
      <alignment horizontal="right"/>
    </xf>
    <xf numFmtId="0" fontId="13" fillId="0" borderId="18" xfId="0" applyFont="1" applyFill="1" applyBorder="1" applyAlignment="1" applyProtection="1">
      <alignment horizontal="right"/>
    </xf>
    <xf numFmtId="0" fontId="10" fillId="0" borderId="13" xfId="0" applyFont="1" applyBorder="1" applyAlignment="1">
      <alignment horizontal="center" vertical="center"/>
    </xf>
  </cellXfs>
  <cellStyles count="4">
    <cellStyle name="Currency" xfId="1" builtinId="4"/>
    <cellStyle name="Currency 2" xfId="3"/>
    <cellStyle name="Normal" xfId="0" builtinId="0"/>
    <cellStyle name="Normal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78"/>
  <sheetViews>
    <sheetView showGridLines="0" showRowColHeaders="0" tabSelected="1" topLeftCell="D13" zoomScale="110" zoomScaleNormal="110" workbookViewId="0">
      <selection activeCell="I16" sqref="I16"/>
    </sheetView>
  </sheetViews>
  <sheetFormatPr defaultColWidth="8" defaultRowHeight="12.5" x14ac:dyDescent="0.25"/>
  <cols>
    <col min="1" max="1" width="8.54296875" style="6" customWidth="1"/>
    <col min="2" max="7" width="17.26953125" style="2" customWidth="1"/>
    <col min="8" max="8" width="10" style="6" bestFit="1" customWidth="1"/>
    <col min="9" max="9" width="10.26953125" style="7" customWidth="1"/>
    <col min="10" max="14" width="4" style="7" hidden="1" customWidth="1"/>
    <col min="15" max="15" width="22.26953125" style="2" hidden="1" customWidth="1"/>
    <col min="16" max="16" width="2" style="2" hidden="1" customWidth="1"/>
    <col min="17" max="18" width="3.54296875" style="2" hidden="1" customWidth="1"/>
    <col min="19" max="21" width="3.54296875" style="6" hidden="1" customWidth="1"/>
    <col min="22" max="22" width="4.7265625" style="6" hidden="1" customWidth="1"/>
    <col min="23" max="23" width="4.54296875" style="6" hidden="1" customWidth="1"/>
    <col min="24" max="42" width="3.54296875" style="6" hidden="1" customWidth="1"/>
    <col min="43" max="43" width="4.54296875" style="6" hidden="1" customWidth="1"/>
    <col min="44" max="47" width="3.54296875" style="6" hidden="1" customWidth="1"/>
    <col min="48" max="48" width="8" style="2" customWidth="1"/>
    <col min="49" max="16384" width="8" style="2"/>
  </cols>
  <sheetData>
    <row r="1" spans="1:47" ht="18" x14ac:dyDescent="0.25">
      <c r="A1" s="70" t="s">
        <v>42</v>
      </c>
      <c r="B1" s="70"/>
      <c r="C1" s="70"/>
      <c r="D1" s="70"/>
      <c r="E1" s="70"/>
      <c r="F1" s="70"/>
      <c r="G1" s="70"/>
      <c r="H1" s="70"/>
      <c r="I1" s="70"/>
      <c r="AU1" s="2"/>
    </row>
    <row r="2" spans="1:47" ht="68.25" customHeight="1" x14ac:dyDescent="0.25">
      <c r="A2" s="68" t="s">
        <v>46</v>
      </c>
      <c r="B2" s="68"/>
      <c r="C2" s="68"/>
      <c r="D2" s="68"/>
      <c r="E2" s="68"/>
      <c r="F2" s="68"/>
      <c r="G2" s="68"/>
      <c r="H2" s="68"/>
      <c r="I2" s="68"/>
      <c r="J2" s="19"/>
      <c r="K2" s="19"/>
      <c r="L2" s="19"/>
      <c r="M2" s="19"/>
      <c r="N2" s="19"/>
      <c r="O2" s="13" t="s">
        <v>9</v>
      </c>
      <c r="P2" s="15"/>
      <c r="Q2" s="16" t="s">
        <v>11</v>
      </c>
      <c r="R2" s="16" t="s">
        <v>31</v>
      </c>
      <c r="S2" s="16" t="s">
        <v>12</v>
      </c>
      <c r="T2" s="16" t="s">
        <v>10</v>
      </c>
      <c r="U2" s="16" t="s">
        <v>0</v>
      </c>
      <c r="V2" s="16" t="s">
        <v>1</v>
      </c>
      <c r="W2" s="16" t="s">
        <v>13</v>
      </c>
      <c r="X2" s="16" t="s">
        <v>2</v>
      </c>
      <c r="Y2" s="16" t="s">
        <v>14</v>
      </c>
      <c r="Z2" s="16" t="s">
        <v>15</v>
      </c>
      <c r="AA2" s="16" t="s">
        <v>3</v>
      </c>
      <c r="AB2" s="16" t="s">
        <v>16</v>
      </c>
      <c r="AC2" s="16" t="s">
        <v>17</v>
      </c>
      <c r="AD2" s="16" t="s">
        <v>18</v>
      </c>
      <c r="AE2" s="16" t="s">
        <v>4</v>
      </c>
      <c r="AF2" s="16" t="s">
        <v>5</v>
      </c>
      <c r="AG2" s="16" t="s">
        <v>19</v>
      </c>
      <c r="AH2" s="16" t="s">
        <v>20</v>
      </c>
      <c r="AI2" s="16" t="s">
        <v>21</v>
      </c>
      <c r="AJ2" s="16" t="s">
        <v>6</v>
      </c>
      <c r="AK2" s="16" t="s">
        <v>7</v>
      </c>
      <c r="AL2" s="16" t="s">
        <v>22</v>
      </c>
      <c r="AM2" s="16" t="s">
        <v>23</v>
      </c>
      <c r="AN2" s="16" t="s">
        <v>24</v>
      </c>
      <c r="AO2" s="16" t="s">
        <v>47</v>
      </c>
      <c r="AP2" s="16" t="s">
        <v>25</v>
      </c>
      <c r="AQ2" s="16" t="s">
        <v>26</v>
      </c>
      <c r="AR2" s="16" t="s">
        <v>27</v>
      </c>
      <c r="AS2" s="16" t="s">
        <v>28</v>
      </c>
      <c r="AT2" s="16" t="s">
        <v>8</v>
      </c>
      <c r="AU2" s="2"/>
    </row>
    <row r="3" spans="1:47" s="1" customFormat="1" ht="15.5" x14ac:dyDescent="0.35">
      <c r="A3" s="68"/>
      <c r="B3" s="68"/>
      <c r="C3" s="68"/>
      <c r="D3" s="68"/>
      <c r="E3" s="68"/>
      <c r="F3" s="68"/>
      <c r="G3" s="68"/>
      <c r="H3" s="68"/>
      <c r="I3" s="68"/>
      <c r="J3" s="19"/>
      <c r="K3" s="19"/>
      <c r="L3" s="19"/>
      <c r="M3" s="19"/>
      <c r="N3" s="19"/>
      <c r="O3" s="14"/>
      <c r="P3" s="11">
        <v>0</v>
      </c>
      <c r="Q3" s="9">
        <v>0</v>
      </c>
      <c r="R3" s="9">
        <v>0</v>
      </c>
      <c r="S3" s="9">
        <v>0</v>
      </c>
      <c r="T3" s="9">
        <v>0</v>
      </c>
      <c r="U3" s="9">
        <v>0</v>
      </c>
      <c r="V3" s="9">
        <v>0</v>
      </c>
      <c r="W3" s="9">
        <v>0</v>
      </c>
      <c r="X3" s="9">
        <v>0</v>
      </c>
      <c r="Y3" s="9">
        <v>0</v>
      </c>
      <c r="Z3" s="9">
        <v>0</v>
      </c>
      <c r="AA3" s="9">
        <v>0</v>
      </c>
      <c r="AB3" s="9">
        <v>0</v>
      </c>
      <c r="AC3" s="9">
        <v>0</v>
      </c>
      <c r="AD3" s="9">
        <v>0</v>
      </c>
      <c r="AE3" s="9">
        <v>0</v>
      </c>
      <c r="AF3" s="9">
        <v>0</v>
      </c>
      <c r="AG3" s="9">
        <v>0</v>
      </c>
      <c r="AH3" s="9">
        <v>0</v>
      </c>
      <c r="AI3" s="9">
        <v>0</v>
      </c>
      <c r="AJ3" s="9">
        <v>0</v>
      </c>
      <c r="AK3" s="9">
        <v>0</v>
      </c>
      <c r="AL3" s="9">
        <v>0</v>
      </c>
      <c r="AM3" s="10">
        <v>0</v>
      </c>
      <c r="AN3" s="9">
        <v>0</v>
      </c>
      <c r="AO3" s="9">
        <v>0</v>
      </c>
      <c r="AP3" s="9">
        <v>0</v>
      </c>
      <c r="AQ3" s="9">
        <v>0</v>
      </c>
      <c r="AR3" s="9">
        <v>0</v>
      </c>
      <c r="AS3" s="9">
        <v>0</v>
      </c>
      <c r="AT3" s="9">
        <v>0</v>
      </c>
    </row>
    <row r="4" spans="1:47" s="1" customFormat="1" ht="15.5" x14ac:dyDescent="0.35">
      <c r="A4" s="68"/>
      <c r="B4" s="68"/>
      <c r="C4" s="68"/>
      <c r="D4" s="68"/>
      <c r="E4" s="68"/>
      <c r="F4" s="68"/>
      <c r="G4" s="68"/>
      <c r="H4" s="68"/>
      <c r="I4" s="68"/>
      <c r="J4" s="19"/>
      <c r="K4" s="19"/>
      <c r="L4" s="19"/>
      <c r="M4" s="19"/>
      <c r="N4" s="19"/>
      <c r="O4" s="14" t="s">
        <v>11</v>
      </c>
      <c r="P4" s="11">
        <v>0</v>
      </c>
      <c r="Q4" s="9">
        <v>0</v>
      </c>
      <c r="R4" s="9">
        <v>2.5</v>
      </c>
      <c r="S4" s="9">
        <v>2.5</v>
      </c>
      <c r="T4" s="9">
        <v>1.9</v>
      </c>
      <c r="U4" s="9">
        <v>2.8</v>
      </c>
      <c r="V4" s="9">
        <v>0.7</v>
      </c>
      <c r="W4" s="9">
        <v>1</v>
      </c>
      <c r="X4" s="9">
        <v>4.5999999999999996</v>
      </c>
      <c r="Y4" s="9">
        <v>1.2</v>
      </c>
      <c r="Z4" s="9">
        <v>2.9</v>
      </c>
      <c r="AA4" s="9">
        <v>3.1</v>
      </c>
      <c r="AB4" s="9">
        <v>2.9</v>
      </c>
      <c r="AC4" s="9">
        <v>2.8</v>
      </c>
      <c r="AD4" s="9">
        <v>0.8</v>
      </c>
      <c r="AE4" s="9">
        <v>2.1</v>
      </c>
      <c r="AF4" s="9">
        <v>1.6</v>
      </c>
      <c r="AG4" s="9">
        <v>3.1</v>
      </c>
      <c r="AH4" s="9">
        <v>2.9</v>
      </c>
      <c r="AI4" s="9">
        <v>3.1</v>
      </c>
      <c r="AJ4" s="9">
        <v>3.8</v>
      </c>
      <c r="AK4" s="9">
        <v>2.8</v>
      </c>
      <c r="AL4" s="9">
        <v>1.4</v>
      </c>
      <c r="AM4" s="10">
        <v>0.9</v>
      </c>
      <c r="AN4" s="9">
        <v>1.8</v>
      </c>
      <c r="AO4" s="9">
        <v>3.1</v>
      </c>
      <c r="AP4" s="9">
        <v>2.8</v>
      </c>
      <c r="AQ4" s="9">
        <v>1.4</v>
      </c>
      <c r="AR4" s="9">
        <v>0.3</v>
      </c>
      <c r="AS4" s="9">
        <v>2.8</v>
      </c>
      <c r="AT4" s="9">
        <v>3.1</v>
      </c>
    </row>
    <row r="5" spans="1:47" s="1" customFormat="1" ht="15.5" x14ac:dyDescent="0.35">
      <c r="A5" s="68"/>
      <c r="B5" s="68"/>
      <c r="C5" s="68"/>
      <c r="D5" s="68"/>
      <c r="E5" s="68"/>
      <c r="F5" s="68"/>
      <c r="G5" s="68"/>
      <c r="H5" s="68"/>
      <c r="I5" s="68"/>
      <c r="J5" s="19"/>
      <c r="K5" s="19"/>
      <c r="L5" s="19"/>
      <c r="M5" s="19"/>
      <c r="N5" s="19"/>
      <c r="O5" s="14" t="s">
        <v>31</v>
      </c>
      <c r="P5" s="11">
        <v>0</v>
      </c>
      <c r="Q5" s="9">
        <v>2.5</v>
      </c>
      <c r="R5" s="9">
        <v>0</v>
      </c>
      <c r="S5" s="9">
        <v>1.7</v>
      </c>
      <c r="T5" s="9">
        <v>2.7</v>
      </c>
      <c r="U5" s="9">
        <v>1.8</v>
      </c>
      <c r="V5" s="9">
        <v>1.2</v>
      </c>
      <c r="W5" s="9">
        <v>1</v>
      </c>
      <c r="X5" s="9">
        <v>3.7</v>
      </c>
      <c r="Y5" s="9">
        <v>3.7</v>
      </c>
      <c r="Z5" s="9">
        <v>2.2999999999999998</v>
      </c>
      <c r="AA5" s="9">
        <v>0.9</v>
      </c>
      <c r="AB5" s="9">
        <v>0.6</v>
      </c>
      <c r="AC5" s="9">
        <v>1.8</v>
      </c>
      <c r="AD5" s="9">
        <v>2.8</v>
      </c>
      <c r="AE5" s="9">
        <v>0.9</v>
      </c>
      <c r="AF5" s="9">
        <v>1.5</v>
      </c>
      <c r="AG5" s="9">
        <v>1</v>
      </c>
      <c r="AH5" s="9">
        <v>5.4</v>
      </c>
      <c r="AI5" s="9">
        <v>0.8</v>
      </c>
      <c r="AJ5" s="9">
        <v>6</v>
      </c>
      <c r="AK5" s="9">
        <v>1.8</v>
      </c>
      <c r="AL5" s="9">
        <v>2.7</v>
      </c>
      <c r="AM5" s="10">
        <v>1.5</v>
      </c>
      <c r="AN5" s="9">
        <v>0.7</v>
      </c>
      <c r="AO5" s="9">
        <v>1</v>
      </c>
      <c r="AP5" s="9">
        <v>2</v>
      </c>
      <c r="AQ5" s="9">
        <v>1.4</v>
      </c>
      <c r="AR5" s="9">
        <v>2.8</v>
      </c>
      <c r="AS5" s="9">
        <v>0.6</v>
      </c>
      <c r="AT5" s="9">
        <v>3</v>
      </c>
    </row>
    <row r="6" spans="1:47" s="1" customFormat="1" ht="15.5" x14ac:dyDescent="0.35">
      <c r="A6" s="68"/>
      <c r="B6" s="68"/>
      <c r="C6" s="68"/>
      <c r="D6" s="68"/>
      <c r="E6" s="68"/>
      <c r="F6" s="68"/>
      <c r="G6" s="68"/>
      <c r="H6" s="68"/>
      <c r="I6" s="68"/>
      <c r="J6" s="19"/>
      <c r="K6" s="19"/>
      <c r="L6" s="19"/>
      <c r="M6" s="19"/>
      <c r="N6" s="19"/>
      <c r="O6" s="14" t="s">
        <v>12</v>
      </c>
      <c r="P6" s="11">
        <v>0</v>
      </c>
      <c r="Q6" s="9">
        <v>2.5</v>
      </c>
      <c r="R6" s="9">
        <v>1.7</v>
      </c>
      <c r="S6" s="9">
        <v>0</v>
      </c>
      <c r="T6" s="9">
        <v>2.2000000000000002</v>
      </c>
      <c r="U6" s="9">
        <v>1.8</v>
      </c>
      <c r="V6" s="9">
        <v>2.5</v>
      </c>
      <c r="W6" s="9">
        <v>1.7</v>
      </c>
      <c r="X6" s="9">
        <v>1.2</v>
      </c>
      <c r="Y6" s="9">
        <v>4.2</v>
      </c>
      <c r="Z6" s="9">
        <v>1.4</v>
      </c>
      <c r="AA6" s="9">
        <v>1.6</v>
      </c>
      <c r="AB6" s="9">
        <v>1</v>
      </c>
      <c r="AC6" s="9">
        <v>1.8</v>
      </c>
      <c r="AD6" s="9">
        <v>3</v>
      </c>
      <c r="AE6" s="9">
        <v>0.6</v>
      </c>
      <c r="AF6" s="9">
        <v>1.2</v>
      </c>
      <c r="AG6" s="9">
        <v>0.4</v>
      </c>
      <c r="AH6" s="9">
        <v>5.3</v>
      </c>
      <c r="AI6" s="9">
        <v>1.2</v>
      </c>
      <c r="AJ6" s="9">
        <v>6</v>
      </c>
      <c r="AK6" s="9">
        <v>1.8</v>
      </c>
      <c r="AL6" s="9">
        <v>2.2999999999999998</v>
      </c>
      <c r="AM6" s="10">
        <v>2.4</v>
      </c>
      <c r="AN6" s="9">
        <v>2.1</v>
      </c>
      <c r="AO6" s="9">
        <v>0.4</v>
      </c>
      <c r="AP6" s="9">
        <v>1.3</v>
      </c>
      <c r="AQ6" s="9">
        <v>2.2999999999999998</v>
      </c>
      <c r="AR6" s="9">
        <v>2.8</v>
      </c>
      <c r="AS6" s="9">
        <v>0.8</v>
      </c>
      <c r="AT6" s="9">
        <v>2.2000000000000002</v>
      </c>
    </row>
    <row r="7" spans="1:47" s="1" customFormat="1" ht="15" customHeight="1" x14ac:dyDescent="0.35">
      <c r="A7" s="20"/>
      <c r="B7" s="20"/>
      <c r="C7" s="20"/>
      <c r="D7" s="20"/>
      <c r="E7" s="20"/>
      <c r="F7" s="20"/>
      <c r="G7" s="20"/>
      <c r="H7" s="20"/>
      <c r="I7" s="20"/>
      <c r="J7" s="19"/>
      <c r="K7" s="19"/>
      <c r="L7" s="19"/>
      <c r="M7" s="19"/>
      <c r="N7" s="19"/>
      <c r="O7" s="14" t="s">
        <v>10</v>
      </c>
      <c r="P7" s="11">
        <v>0</v>
      </c>
      <c r="Q7" s="9">
        <v>1.9</v>
      </c>
      <c r="R7" s="9">
        <v>2.7</v>
      </c>
      <c r="S7" s="9">
        <v>2.2000000000000002</v>
      </c>
      <c r="T7" s="9">
        <v>0</v>
      </c>
      <c r="U7" s="9">
        <v>1</v>
      </c>
      <c r="V7" s="9">
        <v>1.8</v>
      </c>
      <c r="W7" s="9">
        <v>1.3</v>
      </c>
      <c r="X7" s="9">
        <v>2.8</v>
      </c>
      <c r="Y7" s="9">
        <v>1.3</v>
      </c>
      <c r="Z7" s="9">
        <v>1.4</v>
      </c>
      <c r="AA7" s="9">
        <v>2.2999999999999998</v>
      </c>
      <c r="AB7" s="9">
        <v>2.6</v>
      </c>
      <c r="AC7" s="9">
        <v>1</v>
      </c>
      <c r="AD7" s="9">
        <v>1.3</v>
      </c>
      <c r="AE7" s="9">
        <v>1.4</v>
      </c>
      <c r="AF7" s="9">
        <v>0.7</v>
      </c>
      <c r="AG7" s="9">
        <v>2.8</v>
      </c>
      <c r="AH7" s="9">
        <v>2.8</v>
      </c>
      <c r="AI7" s="9">
        <v>2.8</v>
      </c>
      <c r="AJ7" s="9">
        <v>3.9</v>
      </c>
      <c r="AK7" s="9">
        <v>1</v>
      </c>
      <c r="AL7" s="9">
        <v>0.8</v>
      </c>
      <c r="AM7" s="10">
        <v>2</v>
      </c>
      <c r="AN7" s="9">
        <v>1.9</v>
      </c>
      <c r="AO7" s="9">
        <v>2.8</v>
      </c>
      <c r="AP7" s="9">
        <v>1.6</v>
      </c>
      <c r="AQ7" s="9">
        <v>2.4</v>
      </c>
      <c r="AR7" s="9">
        <v>1.7</v>
      </c>
      <c r="AS7" s="9">
        <v>2.4</v>
      </c>
      <c r="AT7" s="9">
        <v>1.8</v>
      </c>
    </row>
    <row r="8" spans="1:47" s="1" customFormat="1" ht="15" customHeight="1" thickBot="1" x14ac:dyDescent="0.4">
      <c r="B8" s="77" t="s">
        <v>37</v>
      </c>
      <c r="C8" s="26"/>
      <c r="D8" s="26"/>
      <c r="E8" s="26"/>
      <c r="F8" s="26"/>
      <c r="G8" s="26"/>
      <c r="H8" s="26"/>
      <c r="I8" s="26"/>
      <c r="J8" s="18"/>
      <c r="K8" s="18"/>
      <c r="L8" s="18"/>
      <c r="M8" s="18"/>
      <c r="N8" s="8"/>
      <c r="O8" s="14" t="s">
        <v>0</v>
      </c>
      <c r="P8" s="11">
        <v>0</v>
      </c>
      <c r="Q8" s="9">
        <v>2.8</v>
      </c>
      <c r="R8" s="9">
        <v>1.8</v>
      </c>
      <c r="S8" s="9">
        <v>1.8</v>
      </c>
      <c r="T8" s="9">
        <v>1</v>
      </c>
      <c r="U8" s="9">
        <v>0</v>
      </c>
      <c r="V8" s="9">
        <v>2.1</v>
      </c>
      <c r="W8" s="9">
        <v>1.2</v>
      </c>
      <c r="X8" s="9">
        <v>2.5</v>
      </c>
      <c r="Y8" s="9">
        <v>2.5</v>
      </c>
      <c r="Z8" s="9">
        <v>0.4</v>
      </c>
      <c r="AA8" s="9">
        <v>2.8</v>
      </c>
      <c r="AB8" s="9">
        <v>1.8</v>
      </c>
      <c r="AC8" s="9">
        <v>0</v>
      </c>
      <c r="AD8" s="9">
        <v>1.9</v>
      </c>
      <c r="AE8" s="9">
        <v>0.8</v>
      </c>
      <c r="AF8" s="9">
        <v>0.7</v>
      </c>
      <c r="AG8" s="9">
        <v>2.1</v>
      </c>
      <c r="AH8" s="9">
        <v>3.7</v>
      </c>
      <c r="AI8" s="9">
        <v>2</v>
      </c>
      <c r="AJ8" s="9">
        <v>4.5999999999999996</v>
      </c>
      <c r="AK8" s="9">
        <v>0</v>
      </c>
      <c r="AL8" s="9">
        <v>1.4</v>
      </c>
      <c r="AM8" s="10">
        <v>1.9</v>
      </c>
      <c r="AN8" s="9">
        <v>1.8</v>
      </c>
      <c r="AO8" s="9">
        <v>2.1</v>
      </c>
      <c r="AP8" s="9">
        <v>0.5</v>
      </c>
      <c r="AQ8" s="9">
        <v>2.1</v>
      </c>
      <c r="AR8" s="9">
        <v>2.5</v>
      </c>
      <c r="AS8" s="9">
        <v>2</v>
      </c>
      <c r="AT8" s="9">
        <v>1.2</v>
      </c>
    </row>
    <row r="9" spans="1:47" s="1" customFormat="1" ht="15" customHeight="1" x14ac:dyDescent="0.35">
      <c r="A9" s="52"/>
      <c r="B9" s="77"/>
      <c r="C9" s="32"/>
      <c r="D9" s="32"/>
      <c r="E9" s="32"/>
      <c r="F9" s="32"/>
      <c r="G9" s="32"/>
      <c r="H9" s="32"/>
      <c r="I9" s="62"/>
      <c r="O9" s="14" t="s">
        <v>1</v>
      </c>
      <c r="P9" s="11">
        <v>0</v>
      </c>
      <c r="Q9" s="9">
        <v>0.7</v>
      </c>
      <c r="R9" s="9">
        <v>1.2</v>
      </c>
      <c r="S9" s="9">
        <v>2.5</v>
      </c>
      <c r="T9" s="9">
        <v>1.8</v>
      </c>
      <c r="U9" s="9">
        <v>2.1</v>
      </c>
      <c r="V9" s="9">
        <v>0</v>
      </c>
      <c r="W9" s="9">
        <v>1.2</v>
      </c>
      <c r="X9" s="9">
        <v>3.8</v>
      </c>
      <c r="Y9" s="9">
        <v>2.2999999999999998</v>
      </c>
      <c r="Z9" s="9">
        <v>2.4</v>
      </c>
      <c r="AA9" s="9">
        <v>3</v>
      </c>
      <c r="AB9" s="9">
        <v>1.8</v>
      </c>
      <c r="AC9" s="9">
        <v>1.9</v>
      </c>
      <c r="AD9" s="9">
        <v>1.7</v>
      </c>
      <c r="AE9" s="9">
        <v>2.1</v>
      </c>
      <c r="AF9" s="9">
        <v>1.5</v>
      </c>
      <c r="AG9" s="9">
        <v>2.2000000000000002</v>
      </c>
      <c r="AH9" s="9">
        <v>3.6</v>
      </c>
      <c r="AI9" s="9">
        <v>2.2999999999999998</v>
      </c>
      <c r="AJ9" s="9">
        <v>4.7</v>
      </c>
      <c r="AK9" s="9">
        <v>2.1</v>
      </c>
      <c r="AL9" s="9">
        <v>2</v>
      </c>
      <c r="AM9" s="10">
        <v>0.6</v>
      </c>
      <c r="AN9" s="9">
        <v>9.6999999999999993</v>
      </c>
      <c r="AO9" s="9">
        <v>2.2000000000000002</v>
      </c>
      <c r="AP9" s="9">
        <v>11.6</v>
      </c>
      <c r="AQ9" s="9">
        <v>9.8000000000000007</v>
      </c>
      <c r="AR9" s="9">
        <v>1.6</v>
      </c>
      <c r="AS9" s="9">
        <v>1.9</v>
      </c>
      <c r="AT9" s="9">
        <v>3</v>
      </c>
    </row>
    <row r="10" spans="1:47" s="1" customFormat="1" ht="14.5" x14ac:dyDescent="0.35">
      <c r="A10" s="31"/>
      <c r="B10" s="42" t="s">
        <v>34</v>
      </c>
      <c r="C10" s="69"/>
      <c r="D10" s="69"/>
      <c r="E10" s="69"/>
      <c r="F10" s="26"/>
      <c r="G10" s="26"/>
      <c r="H10" s="26"/>
      <c r="I10" s="65"/>
      <c r="J10" s="17"/>
      <c r="K10" s="17"/>
      <c r="L10" s="17"/>
      <c r="M10" s="17"/>
      <c r="N10" s="3"/>
      <c r="O10" s="14" t="s">
        <v>13</v>
      </c>
      <c r="P10" s="11">
        <v>0</v>
      </c>
      <c r="Q10" s="9">
        <v>1</v>
      </c>
      <c r="R10" s="9">
        <v>1</v>
      </c>
      <c r="S10" s="9">
        <v>1.7</v>
      </c>
      <c r="T10" s="9">
        <v>1.3</v>
      </c>
      <c r="U10" s="9">
        <v>1.2</v>
      </c>
      <c r="V10" s="9">
        <v>1.2</v>
      </c>
      <c r="W10" s="9">
        <v>0</v>
      </c>
      <c r="X10" s="9">
        <v>2.7</v>
      </c>
      <c r="Y10" s="9">
        <v>2.1</v>
      </c>
      <c r="Z10" s="9">
        <v>1.6</v>
      </c>
      <c r="AA10" s="9">
        <v>2.4</v>
      </c>
      <c r="AB10" s="9">
        <v>1.6</v>
      </c>
      <c r="AC10" s="9">
        <v>1.2</v>
      </c>
      <c r="AD10" s="9">
        <v>1.3</v>
      </c>
      <c r="AE10" s="9">
        <v>1.7</v>
      </c>
      <c r="AF10" s="9">
        <v>0.8</v>
      </c>
      <c r="AG10" s="9">
        <v>1.8</v>
      </c>
      <c r="AH10" s="9">
        <v>3.8</v>
      </c>
      <c r="AI10" s="9">
        <v>1.8</v>
      </c>
      <c r="AJ10" s="9">
        <v>4.5</v>
      </c>
      <c r="AK10" s="9">
        <v>1.2</v>
      </c>
      <c r="AL10" s="9">
        <v>1.2</v>
      </c>
      <c r="AM10" s="10">
        <v>0.6</v>
      </c>
      <c r="AN10" s="9">
        <v>1.1000000000000001</v>
      </c>
      <c r="AO10" s="9">
        <v>1.8</v>
      </c>
      <c r="AP10" s="9">
        <v>1.7</v>
      </c>
      <c r="AQ10" s="9">
        <v>0.9</v>
      </c>
      <c r="AR10" s="9">
        <v>1.3</v>
      </c>
      <c r="AS10" s="9">
        <v>1.6</v>
      </c>
      <c r="AT10" s="9">
        <v>2.2999999999999998</v>
      </c>
    </row>
    <row r="11" spans="1:47" s="1" customFormat="1" ht="14.5" x14ac:dyDescent="0.35">
      <c r="A11" s="31"/>
      <c r="C11" s="61"/>
      <c r="D11" s="61"/>
      <c r="E11" s="61"/>
      <c r="F11" s="26"/>
      <c r="G11" s="26"/>
      <c r="H11" s="26"/>
      <c r="I11" s="65"/>
      <c r="J11" s="17"/>
      <c r="K11" s="17"/>
      <c r="L11" s="17"/>
      <c r="M11" s="17"/>
      <c r="N11" s="3"/>
      <c r="O11" s="14" t="s">
        <v>2</v>
      </c>
      <c r="P11" s="11">
        <v>0</v>
      </c>
      <c r="Q11" s="9">
        <v>4.5999999999999996</v>
      </c>
      <c r="R11" s="9">
        <v>3.7</v>
      </c>
      <c r="S11" s="9">
        <v>1.2</v>
      </c>
      <c r="T11" s="9">
        <v>2.8</v>
      </c>
      <c r="U11" s="9">
        <v>2.5</v>
      </c>
      <c r="V11" s="9">
        <v>3.8</v>
      </c>
      <c r="W11" s="9">
        <v>2.7</v>
      </c>
      <c r="X11" s="9">
        <v>0</v>
      </c>
      <c r="Y11" s="9">
        <v>3.9</v>
      </c>
      <c r="Z11" s="9">
        <v>2.1</v>
      </c>
      <c r="AA11" s="9">
        <v>2.5</v>
      </c>
      <c r="AB11" s="9">
        <v>1.9</v>
      </c>
      <c r="AC11" s="9">
        <v>2.2000000000000002</v>
      </c>
      <c r="AD11" s="9">
        <v>3.9</v>
      </c>
      <c r="AE11" s="9">
        <v>1.5</v>
      </c>
      <c r="AF11" s="9">
        <v>2.2999999999999998</v>
      </c>
      <c r="AG11" s="9">
        <v>1.6</v>
      </c>
      <c r="AH11" s="9">
        <v>5.0999999999999996</v>
      </c>
      <c r="AI11" s="9">
        <v>1.8</v>
      </c>
      <c r="AJ11" s="9">
        <v>6.6</v>
      </c>
      <c r="AK11" s="9">
        <v>2.4</v>
      </c>
      <c r="AL11" s="9">
        <v>3.2</v>
      </c>
      <c r="AM11" s="10">
        <v>3.3</v>
      </c>
      <c r="AN11" s="9">
        <v>3.3</v>
      </c>
      <c r="AO11" s="9">
        <v>1.8</v>
      </c>
      <c r="AP11" s="9">
        <v>2.2000000000000002</v>
      </c>
      <c r="AQ11" s="9">
        <v>3.4</v>
      </c>
      <c r="AR11" s="9">
        <v>4</v>
      </c>
      <c r="AS11" s="9">
        <v>1.8</v>
      </c>
      <c r="AT11" s="9">
        <v>1.9</v>
      </c>
    </row>
    <row r="12" spans="1:47" s="1" customFormat="1" ht="14.5" x14ac:dyDescent="0.35">
      <c r="A12" s="53"/>
      <c r="B12" s="42" t="s">
        <v>35</v>
      </c>
      <c r="C12" s="78"/>
      <c r="D12" s="78"/>
      <c r="E12" s="78"/>
      <c r="F12" s="42" t="s">
        <v>43</v>
      </c>
      <c r="G12" s="66"/>
      <c r="H12" s="66"/>
      <c r="I12" s="67"/>
      <c r="J12" s="17"/>
      <c r="K12" s="17"/>
      <c r="L12" s="17"/>
      <c r="M12" s="17"/>
      <c r="N12" s="3"/>
      <c r="O12" s="14" t="s">
        <v>14</v>
      </c>
      <c r="P12" s="11">
        <v>0</v>
      </c>
      <c r="Q12" s="9">
        <v>1.2</v>
      </c>
      <c r="R12" s="9">
        <v>3.7</v>
      </c>
      <c r="S12" s="9">
        <v>4.2</v>
      </c>
      <c r="T12" s="9">
        <v>1.3</v>
      </c>
      <c r="U12" s="9">
        <v>2.5</v>
      </c>
      <c r="V12" s="9">
        <v>2.2999999999999998</v>
      </c>
      <c r="W12" s="9">
        <v>2.1</v>
      </c>
      <c r="X12" s="9">
        <v>3.9</v>
      </c>
      <c r="Y12" s="9">
        <v>0</v>
      </c>
      <c r="Z12" s="9">
        <v>2.2999999999999998</v>
      </c>
      <c r="AA12" s="9">
        <v>3.4</v>
      </c>
      <c r="AB12" s="9">
        <v>3.7</v>
      </c>
      <c r="AC12" s="9">
        <v>2.5</v>
      </c>
      <c r="AD12" s="9">
        <v>0.8</v>
      </c>
      <c r="AE12" s="9">
        <v>2.6</v>
      </c>
      <c r="AF12" s="9">
        <v>1.8</v>
      </c>
      <c r="AG12" s="9">
        <v>3.8</v>
      </c>
      <c r="AH12" s="9">
        <v>1.6</v>
      </c>
      <c r="AI12" s="9">
        <v>3.9</v>
      </c>
      <c r="AJ12" s="9">
        <v>3.3</v>
      </c>
      <c r="AK12" s="9">
        <v>2.5</v>
      </c>
      <c r="AL12" s="9">
        <v>0.8</v>
      </c>
      <c r="AM12" s="10">
        <v>2.2000000000000002</v>
      </c>
      <c r="AN12" s="9">
        <v>3.5</v>
      </c>
      <c r="AO12" s="9">
        <v>3.8</v>
      </c>
      <c r="AP12" s="9">
        <v>2.1</v>
      </c>
      <c r="AQ12" s="9">
        <v>2.5</v>
      </c>
      <c r="AR12" s="9">
        <v>0.9</v>
      </c>
      <c r="AS12" s="9">
        <v>3.5</v>
      </c>
      <c r="AT12" s="9">
        <v>2.7</v>
      </c>
    </row>
    <row r="13" spans="1:47" s="1" customFormat="1" ht="15" thickBot="1" x14ac:dyDescent="0.4">
      <c r="A13" s="33"/>
      <c r="B13" s="34"/>
      <c r="C13" s="34"/>
      <c r="D13" s="34"/>
      <c r="E13" s="64"/>
      <c r="F13" s="34"/>
      <c r="G13" s="34"/>
      <c r="H13" s="34"/>
      <c r="I13" s="63"/>
      <c r="J13" s="17"/>
      <c r="K13" s="17"/>
      <c r="L13" s="17"/>
      <c r="M13" s="17"/>
      <c r="N13" s="3"/>
      <c r="O13" s="14" t="s">
        <v>15</v>
      </c>
      <c r="P13" s="11">
        <v>0</v>
      </c>
      <c r="Q13" s="9">
        <v>2.9</v>
      </c>
      <c r="R13" s="9">
        <v>2.2999999999999998</v>
      </c>
      <c r="S13" s="9">
        <v>1.4</v>
      </c>
      <c r="T13" s="9">
        <v>1.4</v>
      </c>
      <c r="U13" s="9">
        <v>0.4</v>
      </c>
      <c r="V13" s="9">
        <v>2.4</v>
      </c>
      <c r="W13" s="9">
        <v>1.6</v>
      </c>
      <c r="X13" s="9">
        <v>2.1</v>
      </c>
      <c r="Y13" s="9">
        <v>2.2999999999999998</v>
      </c>
      <c r="Z13" s="9">
        <v>0</v>
      </c>
      <c r="AA13" s="9">
        <v>2</v>
      </c>
      <c r="AB13" s="9">
        <v>1.5</v>
      </c>
      <c r="AC13" s="9">
        <v>0.4</v>
      </c>
      <c r="AD13" s="9">
        <v>2.2000000000000002</v>
      </c>
      <c r="AE13" s="9">
        <v>0.7</v>
      </c>
      <c r="AF13" s="9">
        <v>0.7</v>
      </c>
      <c r="AG13" s="9">
        <v>1.7</v>
      </c>
      <c r="AH13" s="9">
        <v>3.6</v>
      </c>
      <c r="AI13" s="9">
        <v>1.7</v>
      </c>
      <c r="AJ13" s="9">
        <v>4.9000000000000004</v>
      </c>
      <c r="AK13" s="9">
        <v>0.4</v>
      </c>
      <c r="AL13" s="9">
        <v>1.3</v>
      </c>
      <c r="AM13" s="10">
        <v>2.1</v>
      </c>
      <c r="AN13" s="9">
        <v>2</v>
      </c>
      <c r="AO13" s="9">
        <v>1.7</v>
      </c>
      <c r="AP13" s="9">
        <v>0.2</v>
      </c>
      <c r="AQ13" s="9">
        <v>2.4</v>
      </c>
      <c r="AR13" s="9">
        <v>2.8</v>
      </c>
      <c r="AS13" s="9">
        <v>1.5</v>
      </c>
      <c r="AT13" s="9">
        <v>1.3</v>
      </c>
    </row>
    <row r="14" spans="1:47" s="1" customFormat="1" ht="14.5" x14ac:dyDescent="0.35">
      <c r="A14" s="26"/>
      <c r="B14" s="26"/>
      <c r="C14" s="26"/>
      <c r="D14" s="26"/>
      <c r="E14" s="26"/>
      <c r="F14" s="26"/>
      <c r="G14" s="26"/>
      <c r="H14" s="26"/>
      <c r="I14" s="26"/>
      <c r="J14" s="17"/>
      <c r="K14" s="17"/>
      <c r="L14" s="17"/>
      <c r="M14" s="17"/>
      <c r="N14" s="3"/>
      <c r="O14" s="14" t="s">
        <v>3</v>
      </c>
      <c r="P14" s="11">
        <v>0</v>
      </c>
      <c r="Q14" s="9">
        <v>3.1</v>
      </c>
      <c r="R14" s="9">
        <v>0.9</v>
      </c>
      <c r="S14" s="9">
        <v>1.6</v>
      </c>
      <c r="T14" s="9">
        <v>2.2999999999999998</v>
      </c>
      <c r="U14" s="9">
        <v>2.8</v>
      </c>
      <c r="V14" s="9">
        <v>3</v>
      </c>
      <c r="W14" s="9">
        <v>2.4</v>
      </c>
      <c r="X14" s="9">
        <v>2.5</v>
      </c>
      <c r="Y14" s="9">
        <v>3.4</v>
      </c>
      <c r="Z14" s="9">
        <v>2</v>
      </c>
      <c r="AA14" s="9">
        <v>0</v>
      </c>
      <c r="AB14" s="9">
        <v>0.9</v>
      </c>
      <c r="AC14" s="9">
        <v>2.8</v>
      </c>
      <c r="AD14" s="9">
        <v>3.5</v>
      </c>
      <c r="AE14" s="9">
        <v>1.9</v>
      </c>
      <c r="AF14" s="9">
        <v>1.8</v>
      </c>
      <c r="AG14" s="9">
        <v>1.3</v>
      </c>
      <c r="AH14" s="9">
        <v>5.6</v>
      </c>
      <c r="AI14" s="9">
        <v>1.3</v>
      </c>
      <c r="AJ14" s="9">
        <v>6.8</v>
      </c>
      <c r="AK14" s="9">
        <v>2.8</v>
      </c>
      <c r="AL14" s="9">
        <v>3</v>
      </c>
      <c r="AM14" s="10">
        <v>2.5</v>
      </c>
      <c r="AN14" s="9">
        <v>1.5</v>
      </c>
      <c r="AO14" s="9">
        <v>1.3</v>
      </c>
      <c r="AP14" s="9">
        <v>2.1</v>
      </c>
      <c r="AQ14" s="9">
        <v>2.2999999999999998</v>
      </c>
      <c r="AR14" s="9">
        <v>3.5</v>
      </c>
      <c r="AS14" s="9">
        <v>1.6</v>
      </c>
      <c r="AT14" s="9">
        <v>2.2999999999999998</v>
      </c>
    </row>
    <row r="15" spans="1:47" s="1" customFormat="1" ht="20.5" thickBot="1" x14ac:dyDescent="0.4">
      <c r="A15" s="37" t="s">
        <v>45</v>
      </c>
      <c r="B15" s="36" t="s">
        <v>38</v>
      </c>
      <c r="C15" s="36" t="s">
        <v>39</v>
      </c>
      <c r="D15" s="36" t="s">
        <v>39</v>
      </c>
      <c r="E15" s="36" t="s">
        <v>39</v>
      </c>
      <c r="F15" s="36" t="s">
        <v>39</v>
      </c>
      <c r="G15" s="36" t="s">
        <v>44</v>
      </c>
      <c r="H15" s="37" t="s">
        <v>29</v>
      </c>
      <c r="I15" s="37" t="s">
        <v>30</v>
      </c>
      <c r="J15" s="17"/>
      <c r="K15" s="17"/>
      <c r="L15" s="17"/>
      <c r="M15" s="17"/>
      <c r="N15" s="3"/>
      <c r="O15" s="14" t="s">
        <v>16</v>
      </c>
      <c r="P15" s="11">
        <v>0</v>
      </c>
      <c r="Q15" s="9">
        <v>2.9</v>
      </c>
      <c r="R15" s="9">
        <v>0.6</v>
      </c>
      <c r="S15" s="9">
        <v>1</v>
      </c>
      <c r="T15" s="9">
        <v>2.6</v>
      </c>
      <c r="U15" s="9">
        <v>1.8</v>
      </c>
      <c r="V15" s="9">
        <v>1.8</v>
      </c>
      <c r="W15" s="9">
        <v>1.6</v>
      </c>
      <c r="X15" s="9">
        <v>1.9</v>
      </c>
      <c r="Y15" s="9">
        <v>3.7</v>
      </c>
      <c r="Z15" s="9">
        <v>1.5</v>
      </c>
      <c r="AA15" s="9">
        <v>0.9</v>
      </c>
      <c r="AB15" s="9">
        <v>0</v>
      </c>
      <c r="AC15" s="9">
        <v>1.8</v>
      </c>
      <c r="AD15" s="9">
        <v>3</v>
      </c>
      <c r="AE15" s="9">
        <v>0.6</v>
      </c>
      <c r="AF15" s="9">
        <v>1.4</v>
      </c>
      <c r="AG15" s="9">
        <v>0.5</v>
      </c>
      <c r="AH15" s="9">
        <v>5.7</v>
      </c>
      <c r="AI15" s="9">
        <v>0.5</v>
      </c>
      <c r="AJ15" s="9">
        <v>5.8</v>
      </c>
      <c r="AK15" s="9">
        <v>1.8</v>
      </c>
      <c r="AL15" s="9">
        <v>2.6</v>
      </c>
      <c r="AM15" s="10">
        <v>1.8</v>
      </c>
      <c r="AN15" s="9">
        <v>1.3</v>
      </c>
      <c r="AO15" s="9">
        <v>0.5</v>
      </c>
      <c r="AP15" s="9">
        <v>1.5</v>
      </c>
      <c r="AQ15" s="9">
        <v>2</v>
      </c>
      <c r="AR15" s="9">
        <v>3.2</v>
      </c>
      <c r="AS15" s="9">
        <v>0.1</v>
      </c>
      <c r="AT15" s="9">
        <v>2.6</v>
      </c>
    </row>
    <row r="16" spans="1:47" s="1" customFormat="1" ht="14.5" x14ac:dyDescent="0.35">
      <c r="A16" s="38"/>
      <c r="B16" s="39"/>
      <c r="C16" s="39"/>
      <c r="D16" s="39"/>
      <c r="E16" s="39"/>
      <c r="F16" s="39"/>
      <c r="G16" s="39"/>
      <c r="H16" s="50" t="str">
        <f>IF(SUM(J16:N16)&gt;0, SUM(J16:N16),"")</f>
        <v/>
      </c>
      <c r="I16" s="48" t="str">
        <f>IF(OR(A16="",H16=""),"",IF(A16&gt;DATEVALUE("12/31/2019"),H16*RATES!$B$4,H16*RATES!$B$3))</f>
        <v/>
      </c>
      <c r="J16" s="4" t="str">
        <f t="shared" ref="J16:J47" si="0">IF(C16&lt;&gt;"",INDEX($P$3:$AT$33,MATCH(B16,$O$3:$O$33,0),MATCH(C16,$P$2:$AT$2,0)),"")</f>
        <v/>
      </c>
      <c r="K16" s="5" t="str">
        <f t="shared" ref="K16:K47" si="1">IF(D16&lt;&gt;"",INDEX($P$3:$AT$33,MATCH(C16,$O$3:$O$33,0),MATCH(D16,$P$2:$AT$2,0)),"")</f>
        <v/>
      </c>
      <c r="L16" s="5" t="str">
        <f t="shared" ref="L16:L47" si="2">IF(E16&lt;&gt;"",INDEX($P$3:$AT$33,MATCH(D16,$O$3:$O$33,0),MATCH(E16,$P$2:$AT$2,0)),"")</f>
        <v/>
      </c>
      <c r="M16" s="5" t="str">
        <f t="shared" ref="M16:M47" si="3">IF(F16&lt;&gt;"",INDEX($P$3:$AT$33,MATCH(E16,$O$3:$O$33,0),MATCH(F16,$P$2:$AT$2,0)),"")</f>
        <v/>
      </c>
      <c r="N16" s="5" t="str">
        <f t="shared" ref="N16:N47" si="4">IF(G16&lt;&gt;"",INDEX($P$3:$AT$33,MATCH(F16,$O$3:$O$33,0),MATCH(G16,$P$2:$AT$2,0)),"")</f>
        <v/>
      </c>
      <c r="O16" s="14" t="s">
        <v>17</v>
      </c>
      <c r="P16" s="11">
        <v>0</v>
      </c>
      <c r="Q16" s="9">
        <v>2.8</v>
      </c>
      <c r="R16" s="9">
        <v>1.8</v>
      </c>
      <c r="S16" s="9">
        <v>1.8</v>
      </c>
      <c r="T16" s="9">
        <v>1</v>
      </c>
      <c r="U16" s="9">
        <v>0</v>
      </c>
      <c r="V16" s="9">
        <v>1.9</v>
      </c>
      <c r="W16" s="9">
        <v>1.2</v>
      </c>
      <c r="X16" s="9">
        <v>2.2000000000000002</v>
      </c>
      <c r="Y16" s="9">
        <v>2.5</v>
      </c>
      <c r="Z16" s="9">
        <v>0.4</v>
      </c>
      <c r="AA16" s="9">
        <v>2.8</v>
      </c>
      <c r="AB16" s="9">
        <v>1.8</v>
      </c>
      <c r="AC16" s="9">
        <v>0</v>
      </c>
      <c r="AD16" s="9">
        <v>1.9</v>
      </c>
      <c r="AE16" s="9">
        <v>0.8</v>
      </c>
      <c r="AF16" s="9">
        <v>0.7</v>
      </c>
      <c r="AG16" s="9">
        <v>2.1</v>
      </c>
      <c r="AH16" s="9">
        <v>3.7</v>
      </c>
      <c r="AI16" s="9">
        <v>2</v>
      </c>
      <c r="AJ16" s="9">
        <v>4.7</v>
      </c>
      <c r="AK16" s="9">
        <v>0.2</v>
      </c>
      <c r="AL16" s="9">
        <v>1.4</v>
      </c>
      <c r="AM16" s="10">
        <v>1.9</v>
      </c>
      <c r="AN16" s="9">
        <v>1.8</v>
      </c>
      <c r="AO16" s="9">
        <v>2.1</v>
      </c>
      <c r="AP16" s="9">
        <v>0.5</v>
      </c>
      <c r="AQ16" s="9">
        <v>2.1</v>
      </c>
      <c r="AR16" s="9">
        <v>2.5</v>
      </c>
      <c r="AS16" s="9">
        <v>2</v>
      </c>
      <c r="AT16" s="9">
        <v>1.2</v>
      </c>
    </row>
    <row r="17" spans="1:47" s="1" customFormat="1" ht="14.5" x14ac:dyDescent="0.35">
      <c r="A17" s="40"/>
      <c r="B17" s="41"/>
      <c r="C17" s="41"/>
      <c r="D17" s="41"/>
      <c r="E17" s="41"/>
      <c r="F17" s="41"/>
      <c r="G17" s="41"/>
      <c r="H17" s="50" t="str">
        <f>IF(SUM(J17:N17)&gt;0, SUM(J17:N17),"")</f>
        <v/>
      </c>
      <c r="I17" s="49" t="str">
        <f>IF(OR(A17="",H17=""),"",IF(A17&gt;DATEVALUE("12/31/2019"),H17*RATES!$B$4,H17*RATES!$B$3))</f>
        <v/>
      </c>
      <c r="J17" s="4" t="str">
        <f t="shared" si="0"/>
        <v/>
      </c>
      <c r="K17" s="5" t="str">
        <f t="shared" si="1"/>
        <v/>
      </c>
      <c r="L17" s="5" t="str">
        <f t="shared" si="2"/>
        <v/>
      </c>
      <c r="M17" s="5" t="str">
        <f t="shared" si="3"/>
        <v/>
      </c>
      <c r="N17" s="5" t="str">
        <f t="shared" si="4"/>
        <v/>
      </c>
      <c r="O17" s="14" t="s">
        <v>18</v>
      </c>
      <c r="P17" s="11">
        <v>0</v>
      </c>
      <c r="Q17" s="9">
        <v>0.8</v>
      </c>
      <c r="R17" s="9">
        <v>2.8</v>
      </c>
      <c r="S17" s="9">
        <v>3</v>
      </c>
      <c r="T17" s="9">
        <v>1.3</v>
      </c>
      <c r="U17" s="9">
        <v>1.9</v>
      </c>
      <c r="V17" s="9">
        <v>1.7</v>
      </c>
      <c r="W17" s="9">
        <v>1.3</v>
      </c>
      <c r="X17" s="9">
        <v>3.9</v>
      </c>
      <c r="Y17" s="9">
        <v>0.8</v>
      </c>
      <c r="Z17" s="9">
        <v>2.2000000000000002</v>
      </c>
      <c r="AA17" s="9">
        <v>3.5</v>
      </c>
      <c r="AB17" s="9">
        <v>3</v>
      </c>
      <c r="AC17" s="9">
        <v>1.9</v>
      </c>
      <c r="AD17" s="9">
        <v>0</v>
      </c>
      <c r="AE17" s="9">
        <v>2.4</v>
      </c>
      <c r="AF17" s="9">
        <v>1.9</v>
      </c>
      <c r="AG17" s="9">
        <v>3.3</v>
      </c>
      <c r="AH17" s="9">
        <v>2.4</v>
      </c>
      <c r="AI17" s="9">
        <v>3.2</v>
      </c>
      <c r="AJ17" s="9">
        <v>3.4</v>
      </c>
      <c r="AK17" s="9">
        <v>1.9</v>
      </c>
      <c r="AL17" s="9">
        <v>0.6</v>
      </c>
      <c r="AM17" s="10">
        <v>1.3</v>
      </c>
      <c r="AN17" s="9">
        <v>2.5</v>
      </c>
      <c r="AO17" s="9">
        <v>3.3</v>
      </c>
      <c r="AP17" s="9">
        <v>2.2000000000000002</v>
      </c>
      <c r="AQ17" s="9">
        <v>2.7</v>
      </c>
      <c r="AR17" s="9">
        <v>0.7</v>
      </c>
      <c r="AS17" s="9">
        <v>3.1</v>
      </c>
      <c r="AT17" s="9">
        <v>2.6</v>
      </c>
    </row>
    <row r="18" spans="1:47" s="1" customFormat="1" ht="14.5" x14ac:dyDescent="0.35">
      <c r="A18" s="40"/>
      <c r="B18" s="41"/>
      <c r="C18" s="41"/>
      <c r="D18" s="41"/>
      <c r="E18" s="41"/>
      <c r="F18" s="41"/>
      <c r="G18" s="41"/>
      <c r="H18" s="50" t="str">
        <f t="shared" ref="H18:H65" si="5">IF(SUM(J18:N18)&gt;0, SUM(J18:N18),"")</f>
        <v/>
      </c>
      <c r="I18" s="49" t="str">
        <f>IF(OR(A18="",H18=""),"",IF(A18&gt;DATEVALUE("12/31/2019"),H18*RATES!$B$4,H18*RATES!$B$3))</f>
        <v/>
      </c>
      <c r="J18" s="4" t="str">
        <f t="shared" si="0"/>
        <v/>
      </c>
      <c r="K18" s="5" t="str">
        <f t="shared" si="1"/>
        <v/>
      </c>
      <c r="L18" s="5" t="str">
        <f t="shared" si="2"/>
        <v/>
      </c>
      <c r="M18" s="5" t="str">
        <f t="shared" si="3"/>
        <v/>
      </c>
      <c r="N18" s="5" t="str">
        <f t="shared" si="4"/>
        <v/>
      </c>
      <c r="O18" s="14" t="s">
        <v>4</v>
      </c>
      <c r="P18" s="11">
        <v>0</v>
      </c>
      <c r="Q18" s="9">
        <v>2.1</v>
      </c>
      <c r="R18" s="9">
        <v>0.9</v>
      </c>
      <c r="S18" s="9">
        <v>0.6</v>
      </c>
      <c r="T18" s="9">
        <v>1.4</v>
      </c>
      <c r="U18" s="9">
        <v>0.8</v>
      </c>
      <c r="V18" s="9">
        <v>2.1</v>
      </c>
      <c r="W18" s="9">
        <v>1.7</v>
      </c>
      <c r="X18" s="9">
        <v>1.5</v>
      </c>
      <c r="Y18" s="9">
        <v>2.6</v>
      </c>
      <c r="Z18" s="9">
        <v>0.69</v>
      </c>
      <c r="AA18" s="9">
        <v>1.9</v>
      </c>
      <c r="AB18" s="9">
        <v>0.6</v>
      </c>
      <c r="AC18" s="9">
        <v>0.8</v>
      </c>
      <c r="AD18" s="9">
        <v>2.4</v>
      </c>
      <c r="AE18" s="9">
        <v>0</v>
      </c>
      <c r="AF18" s="9">
        <v>0.8</v>
      </c>
      <c r="AG18" s="9">
        <v>0.8</v>
      </c>
      <c r="AH18" s="9">
        <v>4.5999999999999996</v>
      </c>
      <c r="AI18" s="9">
        <v>0.8</v>
      </c>
      <c r="AJ18" s="9">
        <v>5.6</v>
      </c>
      <c r="AK18" s="9">
        <v>0.8</v>
      </c>
      <c r="AL18" s="9">
        <v>2.2000000000000002</v>
      </c>
      <c r="AM18" s="10">
        <v>1.7</v>
      </c>
      <c r="AN18" s="9">
        <v>1.7</v>
      </c>
      <c r="AO18" s="9">
        <v>0.8</v>
      </c>
      <c r="AP18" s="9">
        <v>1.2</v>
      </c>
      <c r="AQ18" s="9">
        <v>2.2000000000000002</v>
      </c>
      <c r="AR18" s="9">
        <v>2.7</v>
      </c>
      <c r="AS18" s="9">
        <v>0.5</v>
      </c>
      <c r="AT18" s="9">
        <v>1.1000000000000001</v>
      </c>
    </row>
    <row r="19" spans="1:47" s="1" customFormat="1" ht="14.5" x14ac:dyDescent="0.35">
      <c r="A19" s="40"/>
      <c r="B19" s="41"/>
      <c r="C19" s="41"/>
      <c r="D19" s="41"/>
      <c r="E19" s="41"/>
      <c r="F19" s="41"/>
      <c r="G19" s="41"/>
      <c r="H19" s="50" t="str">
        <f t="shared" si="5"/>
        <v/>
      </c>
      <c r="I19" s="49" t="str">
        <f>IF(OR(A19="",H19=""),"",IF(A19&gt;DATEVALUE("12/31/2019"),H19*RATES!$B$4,H19*RATES!$B$3))</f>
        <v/>
      </c>
      <c r="J19" s="4" t="str">
        <f t="shared" si="0"/>
        <v/>
      </c>
      <c r="K19" s="5" t="str">
        <f t="shared" si="1"/>
        <v/>
      </c>
      <c r="L19" s="5" t="str">
        <f t="shared" si="2"/>
        <v/>
      </c>
      <c r="M19" s="5" t="str">
        <f t="shared" si="3"/>
        <v/>
      </c>
      <c r="N19" s="5" t="str">
        <f t="shared" si="4"/>
        <v/>
      </c>
      <c r="O19" s="14" t="s">
        <v>5</v>
      </c>
      <c r="P19" s="11">
        <v>0</v>
      </c>
      <c r="Q19" s="9">
        <v>1.6</v>
      </c>
      <c r="R19" s="9">
        <v>1.45</v>
      </c>
      <c r="S19" s="9">
        <v>1.2</v>
      </c>
      <c r="T19" s="9">
        <v>0.7</v>
      </c>
      <c r="U19" s="9">
        <v>0.7</v>
      </c>
      <c r="V19" s="9">
        <v>1.5</v>
      </c>
      <c r="W19" s="9">
        <v>0.8</v>
      </c>
      <c r="X19" s="9">
        <v>2.2999999999999998</v>
      </c>
      <c r="Y19" s="9">
        <v>1.8</v>
      </c>
      <c r="Z19" s="9">
        <v>0.72</v>
      </c>
      <c r="AA19" s="9">
        <v>1.8</v>
      </c>
      <c r="AB19" s="9">
        <v>1.4</v>
      </c>
      <c r="AC19" s="9">
        <v>0.7</v>
      </c>
      <c r="AD19" s="9">
        <v>1.9</v>
      </c>
      <c r="AE19" s="9">
        <v>0.8</v>
      </c>
      <c r="AF19" s="9">
        <v>0</v>
      </c>
      <c r="AG19" s="9">
        <v>1.6</v>
      </c>
      <c r="AH19" s="9">
        <v>4</v>
      </c>
      <c r="AI19" s="9">
        <v>1.6</v>
      </c>
      <c r="AJ19" s="9">
        <v>4.9000000000000004</v>
      </c>
      <c r="AK19" s="9">
        <v>0.7</v>
      </c>
      <c r="AL19" s="9">
        <v>1.3</v>
      </c>
      <c r="AM19" s="10">
        <v>1.5</v>
      </c>
      <c r="AN19" s="9">
        <v>1.3</v>
      </c>
      <c r="AO19" s="9">
        <v>1.6</v>
      </c>
      <c r="AP19" s="9">
        <v>1.6</v>
      </c>
      <c r="AQ19" s="9">
        <v>1.5</v>
      </c>
      <c r="AR19" s="9">
        <v>2</v>
      </c>
      <c r="AS19" s="9">
        <v>1.4</v>
      </c>
      <c r="AT19" s="9">
        <v>1.6</v>
      </c>
    </row>
    <row r="20" spans="1:47" s="1" customFormat="1" ht="14.5" x14ac:dyDescent="0.35">
      <c r="A20" s="40"/>
      <c r="B20" s="41"/>
      <c r="C20" s="41"/>
      <c r="D20" s="41"/>
      <c r="E20" s="41"/>
      <c r="F20" s="41"/>
      <c r="G20" s="41"/>
      <c r="H20" s="50" t="str">
        <f t="shared" si="5"/>
        <v/>
      </c>
      <c r="I20" s="49" t="str">
        <f>IF(OR(A20="",H20=""),"",IF(A20&gt;DATEVALUE("12/31/2019"),H20*RATES!$B$4,H20*RATES!$B$3))</f>
        <v/>
      </c>
      <c r="J20" s="4" t="str">
        <f t="shared" si="0"/>
        <v/>
      </c>
      <c r="K20" s="5" t="str">
        <f t="shared" si="1"/>
        <v/>
      </c>
      <c r="L20" s="5" t="str">
        <f t="shared" si="2"/>
        <v/>
      </c>
      <c r="M20" s="5" t="str">
        <f t="shared" si="3"/>
        <v/>
      </c>
      <c r="N20" s="5" t="str">
        <f t="shared" si="4"/>
        <v/>
      </c>
      <c r="O20" s="14" t="s">
        <v>19</v>
      </c>
      <c r="P20" s="12">
        <v>0</v>
      </c>
      <c r="Q20" s="10">
        <v>3.1</v>
      </c>
      <c r="R20" s="10">
        <v>1</v>
      </c>
      <c r="S20" s="10">
        <v>0.4</v>
      </c>
      <c r="T20" s="10">
        <v>2.8</v>
      </c>
      <c r="U20" s="10">
        <v>2.1</v>
      </c>
      <c r="V20" s="10">
        <v>2.2000000000000002</v>
      </c>
      <c r="W20" s="10">
        <v>1.8</v>
      </c>
      <c r="X20" s="10">
        <v>1.6</v>
      </c>
      <c r="Y20" s="10">
        <v>3.8</v>
      </c>
      <c r="Z20" s="10">
        <v>1.7</v>
      </c>
      <c r="AA20" s="10">
        <v>1.3</v>
      </c>
      <c r="AB20" s="10">
        <v>0.5</v>
      </c>
      <c r="AC20" s="10">
        <v>2.1</v>
      </c>
      <c r="AD20" s="10">
        <v>3.3</v>
      </c>
      <c r="AE20" s="10">
        <v>0.8</v>
      </c>
      <c r="AF20" s="10">
        <v>1.6</v>
      </c>
      <c r="AG20" s="10">
        <v>0</v>
      </c>
      <c r="AH20" s="10">
        <v>5.6</v>
      </c>
      <c r="AI20" s="10">
        <v>0.7</v>
      </c>
      <c r="AJ20" s="10">
        <v>6.1</v>
      </c>
      <c r="AK20" s="10">
        <v>2.1</v>
      </c>
      <c r="AL20" s="10">
        <v>2.7</v>
      </c>
      <c r="AM20" s="10">
        <v>2</v>
      </c>
      <c r="AN20" s="10">
        <v>1.8</v>
      </c>
      <c r="AO20" s="10">
        <v>0</v>
      </c>
      <c r="AP20" s="10">
        <v>1.5</v>
      </c>
      <c r="AQ20" s="10">
        <v>2.5</v>
      </c>
      <c r="AR20" s="10">
        <v>3.3</v>
      </c>
      <c r="AS20" s="10">
        <v>0.2</v>
      </c>
      <c r="AT20" s="10">
        <v>2.4</v>
      </c>
    </row>
    <row r="21" spans="1:47" s="1" customFormat="1" ht="14.5" x14ac:dyDescent="0.35">
      <c r="A21" s="40"/>
      <c r="B21" s="41"/>
      <c r="C21" s="41"/>
      <c r="D21" s="41"/>
      <c r="E21" s="41"/>
      <c r="F21" s="41"/>
      <c r="G21" s="41"/>
      <c r="H21" s="50" t="str">
        <f t="shared" si="5"/>
        <v/>
      </c>
      <c r="I21" s="49" t="str">
        <f>IF(OR(A21="",H21=""),"",IF(A21&gt;DATEVALUE("12/31/2019"),H21*RATES!$B$4,H21*RATES!$B$3))</f>
        <v/>
      </c>
      <c r="J21" s="4" t="str">
        <f t="shared" si="0"/>
        <v/>
      </c>
      <c r="K21" s="5" t="str">
        <f t="shared" si="1"/>
        <v/>
      </c>
      <c r="L21" s="5" t="str">
        <f t="shared" si="2"/>
        <v/>
      </c>
      <c r="M21" s="5" t="str">
        <f t="shared" si="3"/>
        <v/>
      </c>
      <c r="N21" s="5" t="str">
        <f t="shared" si="4"/>
        <v/>
      </c>
      <c r="O21" s="14" t="s">
        <v>20</v>
      </c>
      <c r="P21" s="12">
        <v>0</v>
      </c>
      <c r="Q21" s="10">
        <v>2.9</v>
      </c>
      <c r="R21" s="10">
        <v>5.4</v>
      </c>
      <c r="S21" s="10">
        <v>5.3</v>
      </c>
      <c r="T21" s="10">
        <v>2.8</v>
      </c>
      <c r="U21" s="10">
        <v>3.7</v>
      </c>
      <c r="V21" s="10">
        <v>3.6</v>
      </c>
      <c r="W21" s="10">
        <v>3.8</v>
      </c>
      <c r="X21" s="10">
        <v>5.0999999999999996</v>
      </c>
      <c r="Y21" s="10">
        <v>1.6</v>
      </c>
      <c r="Z21" s="10">
        <v>3.6</v>
      </c>
      <c r="AA21" s="10">
        <v>5.6</v>
      </c>
      <c r="AB21" s="10">
        <v>5.7</v>
      </c>
      <c r="AC21" s="10">
        <v>3.7</v>
      </c>
      <c r="AD21" s="10">
        <v>2.4</v>
      </c>
      <c r="AE21" s="10">
        <v>4.5999999999999996</v>
      </c>
      <c r="AF21" s="10">
        <v>4</v>
      </c>
      <c r="AG21" s="10">
        <v>5.6</v>
      </c>
      <c r="AH21" s="10">
        <v>0</v>
      </c>
      <c r="AI21" s="10">
        <v>5.9</v>
      </c>
      <c r="AJ21" s="10">
        <v>1.2</v>
      </c>
      <c r="AK21" s="10">
        <v>3.7</v>
      </c>
      <c r="AL21" s="10">
        <v>2.2000000000000002</v>
      </c>
      <c r="AM21" s="10">
        <v>3.6</v>
      </c>
      <c r="AN21" s="10">
        <v>4.5999999999999996</v>
      </c>
      <c r="AO21" s="10">
        <v>5.6</v>
      </c>
      <c r="AP21" s="10">
        <v>3.5</v>
      </c>
      <c r="AQ21" s="10">
        <v>4.3</v>
      </c>
      <c r="AR21" s="10">
        <v>2.6</v>
      </c>
      <c r="AS21" s="10">
        <v>5.5</v>
      </c>
      <c r="AT21" s="10">
        <v>6.1</v>
      </c>
    </row>
    <row r="22" spans="1:47" s="1" customFormat="1" ht="14.5" x14ac:dyDescent="0.35">
      <c r="A22" s="40"/>
      <c r="B22" s="41"/>
      <c r="C22" s="41"/>
      <c r="D22" s="41"/>
      <c r="E22" s="41"/>
      <c r="F22" s="41"/>
      <c r="G22" s="41"/>
      <c r="H22" s="50" t="str">
        <f t="shared" ref="H22:H60" si="6">IF(SUM(J22:N22)&gt;0, SUM(J22:N22),"")</f>
        <v/>
      </c>
      <c r="I22" s="49" t="str">
        <f>IF(OR(A22="",H22=""),"",IF(A22&gt;DATEVALUE("12/31/2019"),H22*RATES!$B$4,H22*RATES!$B$3))</f>
        <v/>
      </c>
      <c r="J22" s="4" t="str">
        <f t="shared" si="0"/>
        <v/>
      </c>
      <c r="K22" s="5" t="str">
        <f t="shared" si="1"/>
        <v/>
      </c>
      <c r="L22" s="5" t="str">
        <f t="shared" si="2"/>
        <v/>
      </c>
      <c r="M22" s="5" t="str">
        <f t="shared" si="3"/>
        <v/>
      </c>
      <c r="N22" s="5" t="str">
        <f t="shared" si="4"/>
        <v/>
      </c>
      <c r="O22" s="14" t="s">
        <v>21</v>
      </c>
      <c r="P22" s="11">
        <v>0</v>
      </c>
      <c r="Q22" s="9">
        <v>3.1</v>
      </c>
      <c r="R22" s="9">
        <v>0.8</v>
      </c>
      <c r="S22" s="9">
        <v>1.2</v>
      </c>
      <c r="T22" s="9">
        <v>2.8</v>
      </c>
      <c r="U22" s="9">
        <v>2</v>
      </c>
      <c r="V22" s="9">
        <v>2.2999999999999998</v>
      </c>
      <c r="W22" s="9">
        <v>1.8</v>
      </c>
      <c r="X22" s="9">
        <v>1.8</v>
      </c>
      <c r="Y22" s="9">
        <v>3.9</v>
      </c>
      <c r="Z22" s="9">
        <v>1.7</v>
      </c>
      <c r="AA22" s="9">
        <v>1.3</v>
      </c>
      <c r="AB22" s="9">
        <v>0.5</v>
      </c>
      <c r="AC22" s="9">
        <v>2</v>
      </c>
      <c r="AD22" s="9">
        <v>3.2</v>
      </c>
      <c r="AE22" s="9">
        <v>0.8</v>
      </c>
      <c r="AF22" s="9">
        <v>1.6</v>
      </c>
      <c r="AG22" s="9">
        <v>0.7</v>
      </c>
      <c r="AH22" s="9">
        <v>5.9</v>
      </c>
      <c r="AI22" s="9">
        <v>0</v>
      </c>
      <c r="AJ22" s="9">
        <v>6.3</v>
      </c>
      <c r="AK22" s="9">
        <v>2</v>
      </c>
      <c r="AL22" s="9">
        <v>2.8</v>
      </c>
      <c r="AM22" s="10">
        <v>2</v>
      </c>
      <c r="AN22" s="9">
        <v>1.5</v>
      </c>
      <c r="AO22" s="9">
        <v>0.7</v>
      </c>
      <c r="AP22" s="9">
        <v>1.7</v>
      </c>
      <c r="AQ22" s="9">
        <v>2.2000000000000002</v>
      </c>
      <c r="AR22" s="9">
        <v>3.4</v>
      </c>
      <c r="AS22" s="9">
        <v>0.3</v>
      </c>
      <c r="AT22" s="9">
        <v>2.4</v>
      </c>
    </row>
    <row r="23" spans="1:47" s="1" customFormat="1" ht="14.5" x14ac:dyDescent="0.35">
      <c r="A23" s="40"/>
      <c r="B23" s="41"/>
      <c r="C23" s="41"/>
      <c r="D23" s="41"/>
      <c r="E23" s="41"/>
      <c r="F23" s="41"/>
      <c r="G23" s="41"/>
      <c r="H23" s="50" t="str">
        <f t="shared" si="6"/>
        <v/>
      </c>
      <c r="I23" s="49" t="str">
        <f>IF(OR(A23="",H23=""),"",IF(A23&gt;DATEVALUE("12/31/2019"),H23*RATES!$B$4,H23*RATES!$B$3))</f>
        <v/>
      </c>
      <c r="J23" s="4" t="str">
        <f t="shared" si="0"/>
        <v/>
      </c>
      <c r="K23" s="5" t="str">
        <f t="shared" si="1"/>
        <v/>
      </c>
      <c r="L23" s="5" t="str">
        <f t="shared" si="2"/>
        <v/>
      </c>
      <c r="M23" s="5" t="str">
        <f t="shared" si="3"/>
        <v/>
      </c>
      <c r="N23" s="5" t="str">
        <f t="shared" si="4"/>
        <v/>
      </c>
      <c r="O23" s="14" t="s">
        <v>6</v>
      </c>
      <c r="P23" s="11">
        <v>0</v>
      </c>
      <c r="Q23" s="9">
        <v>3.8</v>
      </c>
      <c r="R23" s="9">
        <v>6</v>
      </c>
      <c r="S23" s="9">
        <v>6</v>
      </c>
      <c r="T23" s="9">
        <v>3.9</v>
      </c>
      <c r="U23" s="9">
        <v>4.5999999999999996</v>
      </c>
      <c r="V23" s="9">
        <v>4.7</v>
      </c>
      <c r="W23" s="9">
        <v>4.5</v>
      </c>
      <c r="X23" s="9">
        <v>6.6</v>
      </c>
      <c r="Y23" s="9">
        <v>3.3</v>
      </c>
      <c r="Z23" s="9">
        <v>4.9000000000000004</v>
      </c>
      <c r="AA23" s="9">
        <v>6.8</v>
      </c>
      <c r="AB23" s="9">
        <v>5.8</v>
      </c>
      <c r="AC23" s="9">
        <v>4.7</v>
      </c>
      <c r="AD23" s="9">
        <v>3.4</v>
      </c>
      <c r="AE23" s="9">
        <v>5.6</v>
      </c>
      <c r="AF23" s="9">
        <v>4.9000000000000004</v>
      </c>
      <c r="AG23" s="9">
        <v>6.1</v>
      </c>
      <c r="AH23" s="9">
        <v>1.2</v>
      </c>
      <c r="AI23" s="9">
        <v>6.3</v>
      </c>
      <c r="AJ23" s="9">
        <v>0</v>
      </c>
      <c r="AK23" s="9">
        <v>4.7</v>
      </c>
      <c r="AL23" s="9">
        <v>3.6</v>
      </c>
      <c r="AM23" s="10">
        <v>4.5999999999999996</v>
      </c>
      <c r="AN23" s="9">
        <v>5.6</v>
      </c>
      <c r="AO23" s="9">
        <v>0</v>
      </c>
      <c r="AP23" s="9">
        <v>5</v>
      </c>
      <c r="AQ23" s="9">
        <v>5.2</v>
      </c>
      <c r="AR23" s="9">
        <v>5.2</v>
      </c>
      <c r="AS23" s="9">
        <v>5.9</v>
      </c>
      <c r="AT23" s="9">
        <v>5.5</v>
      </c>
    </row>
    <row r="24" spans="1:47" s="1" customFormat="1" ht="14.5" x14ac:dyDescent="0.35">
      <c r="A24" s="40"/>
      <c r="B24" s="41"/>
      <c r="C24" s="41"/>
      <c r="D24" s="41"/>
      <c r="E24" s="41"/>
      <c r="F24" s="41"/>
      <c r="G24" s="41"/>
      <c r="H24" s="50" t="str">
        <f t="shared" si="6"/>
        <v/>
      </c>
      <c r="I24" s="49" t="str">
        <f>IF(OR(A24="",H24=""),"",IF(A24&gt;DATEVALUE("12/31/2019"),H24*RATES!$B$4,H24*RATES!$B$3))</f>
        <v/>
      </c>
      <c r="J24" s="4" t="str">
        <f t="shared" si="0"/>
        <v/>
      </c>
      <c r="K24" s="5" t="str">
        <f t="shared" si="1"/>
        <v/>
      </c>
      <c r="L24" s="5" t="str">
        <f t="shared" si="2"/>
        <v/>
      </c>
      <c r="M24" s="5" t="str">
        <f t="shared" si="3"/>
        <v/>
      </c>
      <c r="N24" s="5" t="str">
        <f t="shared" si="4"/>
        <v/>
      </c>
      <c r="O24" s="14" t="s">
        <v>7</v>
      </c>
      <c r="P24" s="11">
        <v>0</v>
      </c>
      <c r="Q24" s="9">
        <v>2.8</v>
      </c>
      <c r="R24" s="9">
        <v>1.8</v>
      </c>
      <c r="S24" s="9">
        <v>1.8</v>
      </c>
      <c r="T24" s="9">
        <v>1</v>
      </c>
      <c r="U24" s="9">
        <v>0</v>
      </c>
      <c r="V24" s="9">
        <v>2.1</v>
      </c>
      <c r="W24" s="9">
        <v>1.2</v>
      </c>
      <c r="X24" s="9">
        <v>2.4</v>
      </c>
      <c r="Y24" s="9">
        <v>2.5</v>
      </c>
      <c r="Z24" s="9">
        <v>0.4</v>
      </c>
      <c r="AA24" s="9">
        <v>2.8</v>
      </c>
      <c r="AB24" s="9">
        <v>1.8</v>
      </c>
      <c r="AC24" s="9">
        <v>0.2</v>
      </c>
      <c r="AD24" s="9">
        <v>1.9</v>
      </c>
      <c r="AE24" s="9">
        <v>0.8</v>
      </c>
      <c r="AF24" s="9">
        <v>0.7</v>
      </c>
      <c r="AG24" s="9">
        <v>2.1</v>
      </c>
      <c r="AH24" s="9">
        <v>3.7</v>
      </c>
      <c r="AI24" s="9">
        <v>2</v>
      </c>
      <c r="AJ24" s="9">
        <v>4.7</v>
      </c>
      <c r="AK24" s="9">
        <v>0</v>
      </c>
      <c r="AL24" s="9">
        <v>1.4</v>
      </c>
      <c r="AM24" s="10">
        <v>1.9</v>
      </c>
      <c r="AN24" s="9">
        <v>1.8</v>
      </c>
      <c r="AO24" s="9">
        <v>2.1</v>
      </c>
      <c r="AP24" s="9">
        <v>0.5</v>
      </c>
      <c r="AQ24" s="9">
        <v>2.1</v>
      </c>
      <c r="AR24" s="9">
        <v>2.5</v>
      </c>
      <c r="AS24" s="9">
        <v>2</v>
      </c>
      <c r="AT24" s="9">
        <v>1.2</v>
      </c>
    </row>
    <row r="25" spans="1:47" s="1" customFormat="1" ht="14.5" x14ac:dyDescent="0.35">
      <c r="A25" s="40"/>
      <c r="B25" s="41"/>
      <c r="C25" s="41"/>
      <c r="D25" s="41"/>
      <c r="E25" s="41"/>
      <c r="F25" s="41"/>
      <c r="G25" s="41"/>
      <c r="H25" s="50" t="str">
        <f t="shared" si="6"/>
        <v/>
      </c>
      <c r="I25" s="49" t="str">
        <f>IF(OR(A25="",H25=""),"",IF(A25&gt;DATEVALUE("12/31/2019"),H25*RATES!$B$4,H25*RATES!$B$3))</f>
        <v/>
      </c>
      <c r="J25" s="4" t="str">
        <f t="shared" si="0"/>
        <v/>
      </c>
      <c r="K25" s="5" t="str">
        <f t="shared" si="1"/>
        <v/>
      </c>
      <c r="L25" s="5" t="str">
        <f t="shared" si="2"/>
        <v/>
      </c>
      <c r="M25" s="5" t="str">
        <f t="shared" si="3"/>
        <v/>
      </c>
      <c r="N25" s="5" t="str">
        <f t="shared" si="4"/>
        <v/>
      </c>
      <c r="O25" s="14" t="s">
        <v>22</v>
      </c>
      <c r="P25" s="11">
        <v>0</v>
      </c>
      <c r="Q25" s="9">
        <v>1.4</v>
      </c>
      <c r="R25" s="9">
        <v>2.7</v>
      </c>
      <c r="S25" s="9">
        <v>2.2999999999999998</v>
      </c>
      <c r="T25" s="9">
        <v>0.8</v>
      </c>
      <c r="U25" s="9">
        <v>1.4</v>
      </c>
      <c r="V25" s="9">
        <v>2</v>
      </c>
      <c r="W25" s="9">
        <v>1.2</v>
      </c>
      <c r="X25" s="9">
        <v>3.2</v>
      </c>
      <c r="Y25" s="9">
        <v>0.8</v>
      </c>
      <c r="Z25" s="9">
        <v>1.3</v>
      </c>
      <c r="AA25" s="9">
        <v>3</v>
      </c>
      <c r="AB25" s="9">
        <v>2.6</v>
      </c>
      <c r="AC25" s="9">
        <v>1.4</v>
      </c>
      <c r="AD25" s="9">
        <v>0.6</v>
      </c>
      <c r="AE25" s="9">
        <v>2.2000000000000002</v>
      </c>
      <c r="AF25" s="9">
        <v>1.3</v>
      </c>
      <c r="AG25" s="9">
        <v>2.7</v>
      </c>
      <c r="AH25" s="9">
        <v>2.2000000000000002</v>
      </c>
      <c r="AI25" s="9">
        <v>2.8</v>
      </c>
      <c r="AJ25" s="9">
        <v>3.6</v>
      </c>
      <c r="AK25" s="9">
        <v>1.4</v>
      </c>
      <c r="AL25" s="9">
        <v>0</v>
      </c>
      <c r="AM25" s="10">
        <v>1.9</v>
      </c>
      <c r="AN25" s="9">
        <v>2.5</v>
      </c>
      <c r="AO25" s="9">
        <v>2.7</v>
      </c>
      <c r="AP25" s="9">
        <v>1.2</v>
      </c>
      <c r="AQ25" s="9">
        <v>2.7</v>
      </c>
      <c r="AR25" s="9">
        <v>1.5</v>
      </c>
      <c r="AS25" s="9">
        <v>2.5</v>
      </c>
      <c r="AT25" s="9">
        <v>1.8</v>
      </c>
    </row>
    <row r="26" spans="1:47" s="1" customFormat="1" ht="14.5" x14ac:dyDescent="0.35">
      <c r="A26" s="40"/>
      <c r="B26" s="41"/>
      <c r="C26" s="41"/>
      <c r="D26" s="41"/>
      <c r="E26" s="41"/>
      <c r="F26" s="41"/>
      <c r="G26" s="41"/>
      <c r="H26" s="50" t="str">
        <f t="shared" si="6"/>
        <v/>
      </c>
      <c r="I26" s="49" t="str">
        <f>IF(OR(A26="",H26=""),"",IF(A26&gt;DATEVALUE("12/31/2019"),H26*RATES!$B$4,H26*RATES!$B$3))</f>
        <v/>
      </c>
      <c r="J26" s="4" t="str">
        <f t="shared" si="0"/>
        <v/>
      </c>
      <c r="K26" s="5" t="str">
        <f t="shared" si="1"/>
        <v/>
      </c>
      <c r="L26" s="5" t="str">
        <f t="shared" si="2"/>
        <v/>
      </c>
      <c r="M26" s="5" t="str">
        <f t="shared" si="3"/>
        <v/>
      </c>
      <c r="N26" s="5" t="str">
        <f t="shared" si="4"/>
        <v/>
      </c>
      <c r="O26" s="14" t="s">
        <v>23</v>
      </c>
      <c r="P26" s="11">
        <v>0</v>
      </c>
      <c r="Q26" s="9">
        <v>0.9</v>
      </c>
      <c r="R26" s="9">
        <v>1.5</v>
      </c>
      <c r="S26" s="9">
        <v>2.4</v>
      </c>
      <c r="T26" s="9">
        <v>2</v>
      </c>
      <c r="U26" s="9">
        <v>1.9</v>
      </c>
      <c r="V26" s="9">
        <v>0.6</v>
      </c>
      <c r="W26" s="9">
        <v>0.6</v>
      </c>
      <c r="X26" s="9">
        <v>3.3</v>
      </c>
      <c r="Y26" s="9">
        <v>2.2000000000000002</v>
      </c>
      <c r="Z26" s="9">
        <v>2.1</v>
      </c>
      <c r="AA26" s="9">
        <v>2.5</v>
      </c>
      <c r="AB26" s="9">
        <v>1.8</v>
      </c>
      <c r="AC26" s="9">
        <v>1.9</v>
      </c>
      <c r="AD26" s="9">
        <v>1.3</v>
      </c>
      <c r="AE26" s="9">
        <v>1.7</v>
      </c>
      <c r="AF26" s="9">
        <v>1.5</v>
      </c>
      <c r="AG26" s="9">
        <v>2</v>
      </c>
      <c r="AH26" s="9">
        <v>3.6</v>
      </c>
      <c r="AI26" s="9">
        <v>2</v>
      </c>
      <c r="AJ26" s="9">
        <v>4.5999999999999996</v>
      </c>
      <c r="AK26" s="9">
        <v>1.9</v>
      </c>
      <c r="AL26" s="9">
        <v>1.9</v>
      </c>
      <c r="AM26" s="10">
        <v>0</v>
      </c>
      <c r="AN26" s="9">
        <v>1.2</v>
      </c>
      <c r="AO26" s="9">
        <v>2</v>
      </c>
      <c r="AP26" s="9">
        <v>2.4</v>
      </c>
      <c r="AQ26" s="9">
        <v>1.4</v>
      </c>
      <c r="AR26" s="9">
        <v>1.3</v>
      </c>
      <c r="AS26" s="9">
        <v>1.8</v>
      </c>
      <c r="AT26" s="9">
        <v>2.9</v>
      </c>
    </row>
    <row r="27" spans="1:47" s="1" customFormat="1" ht="14.5" x14ac:dyDescent="0.35">
      <c r="A27" s="40"/>
      <c r="B27" s="41"/>
      <c r="C27" s="41"/>
      <c r="D27" s="41"/>
      <c r="E27" s="41"/>
      <c r="F27" s="41"/>
      <c r="G27" s="41"/>
      <c r="H27" s="50" t="str">
        <f t="shared" si="6"/>
        <v/>
      </c>
      <c r="I27" s="49" t="str">
        <f>IF(OR(A27="",H27=""),"",IF(A27&gt;DATEVALUE("12/31/2019"),H27*RATES!$B$4,H27*RATES!$B$3))</f>
        <v/>
      </c>
      <c r="J27" s="4" t="str">
        <f t="shared" si="0"/>
        <v/>
      </c>
      <c r="K27" s="5" t="str">
        <f t="shared" si="1"/>
        <v/>
      </c>
      <c r="L27" s="5" t="str">
        <f t="shared" si="2"/>
        <v/>
      </c>
      <c r="M27" s="5" t="str">
        <f t="shared" si="3"/>
        <v/>
      </c>
      <c r="N27" s="5" t="str">
        <f t="shared" si="4"/>
        <v/>
      </c>
      <c r="O27" s="14" t="s">
        <v>24</v>
      </c>
      <c r="P27" s="11">
        <v>0</v>
      </c>
      <c r="Q27" s="9">
        <v>1.8</v>
      </c>
      <c r="R27" s="9">
        <v>0.7</v>
      </c>
      <c r="S27" s="9">
        <v>2.1</v>
      </c>
      <c r="T27" s="9">
        <v>1.9</v>
      </c>
      <c r="U27" s="9">
        <v>1.8</v>
      </c>
      <c r="V27" s="9">
        <v>9.6999999999999993</v>
      </c>
      <c r="W27" s="9">
        <v>1.1000000000000001</v>
      </c>
      <c r="X27" s="9">
        <v>3.3</v>
      </c>
      <c r="Y27" s="9">
        <v>3.5</v>
      </c>
      <c r="Z27" s="9">
        <v>2</v>
      </c>
      <c r="AA27" s="9">
        <v>1.5</v>
      </c>
      <c r="AB27" s="9">
        <v>1.3</v>
      </c>
      <c r="AC27" s="9">
        <v>1.8</v>
      </c>
      <c r="AD27" s="9">
        <v>2.5</v>
      </c>
      <c r="AE27" s="9">
        <v>1.7</v>
      </c>
      <c r="AF27" s="9">
        <v>1.3</v>
      </c>
      <c r="AG27" s="9">
        <v>1.8</v>
      </c>
      <c r="AH27" s="9">
        <v>4.5999999999999996</v>
      </c>
      <c r="AI27" s="9">
        <v>1.5</v>
      </c>
      <c r="AJ27" s="9">
        <v>5.6</v>
      </c>
      <c r="AK27" s="9">
        <v>1.8</v>
      </c>
      <c r="AL27" s="9">
        <v>2.5</v>
      </c>
      <c r="AM27" s="10">
        <v>1.2</v>
      </c>
      <c r="AN27" s="9">
        <v>0</v>
      </c>
      <c r="AO27" s="9">
        <v>1.8</v>
      </c>
      <c r="AP27" s="9">
        <v>2.2000000000000002</v>
      </c>
      <c r="AQ27" s="9">
        <v>1.1000000000000001</v>
      </c>
      <c r="AR27" s="9">
        <v>2.1</v>
      </c>
      <c r="AS27" s="9">
        <v>1.4</v>
      </c>
      <c r="AT27" s="9">
        <v>2.8</v>
      </c>
    </row>
    <row r="28" spans="1:47" s="1" customFormat="1" ht="14.5" x14ac:dyDescent="0.35">
      <c r="A28" s="40"/>
      <c r="B28" s="41"/>
      <c r="C28" s="41"/>
      <c r="D28" s="41"/>
      <c r="E28" s="41"/>
      <c r="F28" s="41"/>
      <c r="G28" s="41"/>
      <c r="H28" s="50" t="str">
        <f t="shared" si="6"/>
        <v/>
      </c>
      <c r="I28" s="49" t="str">
        <f>IF(OR(A28="",H28=""),"",IF(A28&gt;DATEVALUE("12/31/2019"),H28*RATES!$B$4,H28*RATES!$B$3))</f>
        <v/>
      </c>
      <c r="J28" s="4" t="str">
        <f t="shared" si="0"/>
        <v/>
      </c>
      <c r="K28" s="5" t="str">
        <f t="shared" si="1"/>
        <v/>
      </c>
      <c r="L28" s="5" t="str">
        <f t="shared" si="2"/>
        <v/>
      </c>
      <c r="M28" s="5" t="str">
        <f t="shared" si="3"/>
        <v/>
      </c>
      <c r="N28" s="5" t="str">
        <f t="shared" si="4"/>
        <v/>
      </c>
      <c r="O28" s="14" t="s">
        <v>47</v>
      </c>
      <c r="P28" s="11">
        <v>0</v>
      </c>
      <c r="Q28" s="9">
        <v>3.1</v>
      </c>
      <c r="R28" s="9">
        <v>1</v>
      </c>
      <c r="S28" s="9">
        <v>0.4</v>
      </c>
      <c r="T28" s="9">
        <v>2.8</v>
      </c>
      <c r="U28" s="9">
        <v>2.1</v>
      </c>
      <c r="V28" s="9">
        <v>2.2000000000000002</v>
      </c>
      <c r="W28" s="9">
        <v>1.8</v>
      </c>
      <c r="X28" s="9">
        <v>1.8</v>
      </c>
      <c r="Y28" s="9">
        <v>3.8</v>
      </c>
      <c r="Z28" s="9">
        <v>1.7</v>
      </c>
      <c r="AA28" s="9">
        <v>1.3</v>
      </c>
      <c r="AB28" s="9">
        <v>0.5</v>
      </c>
      <c r="AC28" s="9">
        <v>2.1</v>
      </c>
      <c r="AD28" s="9">
        <v>3.3</v>
      </c>
      <c r="AE28" s="9">
        <v>0.8</v>
      </c>
      <c r="AF28" s="9">
        <v>1.6</v>
      </c>
      <c r="AG28" s="9">
        <v>0</v>
      </c>
      <c r="AH28" s="9">
        <v>5.6</v>
      </c>
      <c r="AI28" s="9">
        <v>0.7</v>
      </c>
      <c r="AJ28" s="9">
        <v>6.3</v>
      </c>
      <c r="AK28" s="9">
        <v>2.1</v>
      </c>
      <c r="AL28" s="9">
        <v>2.7</v>
      </c>
      <c r="AM28" s="10">
        <v>2</v>
      </c>
      <c r="AN28" s="9">
        <v>1.8</v>
      </c>
      <c r="AO28" s="9">
        <v>0</v>
      </c>
      <c r="AP28" s="9">
        <v>1.5</v>
      </c>
      <c r="AQ28" s="9">
        <v>2.5</v>
      </c>
      <c r="AR28" s="9">
        <v>3.3</v>
      </c>
      <c r="AS28" s="9">
        <v>0.2</v>
      </c>
      <c r="AT28" s="9">
        <v>2.4</v>
      </c>
    </row>
    <row r="29" spans="1:47" s="1" customFormat="1" ht="14.5" x14ac:dyDescent="0.35">
      <c r="A29" s="40"/>
      <c r="B29" s="41"/>
      <c r="C29" s="41"/>
      <c r="D29" s="41"/>
      <c r="E29" s="41"/>
      <c r="F29" s="41"/>
      <c r="G29" s="41"/>
      <c r="H29" s="50" t="str">
        <f t="shared" si="6"/>
        <v/>
      </c>
      <c r="I29" s="49" t="str">
        <f>IF(OR(A29="",H29=""),"",IF(A29&gt;DATEVALUE("12/31/2019"),H29*RATES!$B$4,H29*RATES!$B$3))</f>
        <v/>
      </c>
      <c r="J29" s="4" t="str">
        <f t="shared" si="0"/>
        <v/>
      </c>
      <c r="K29" s="5" t="str">
        <f t="shared" si="1"/>
        <v/>
      </c>
      <c r="L29" s="5" t="str">
        <f t="shared" si="2"/>
        <v/>
      </c>
      <c r="M29" s="5" t="str">
        <f t="shared" si="3"/>
        <v/>
      </c>
      <c r="N29" s="5" t="str">
        <f t="shared" si="4"/>
        <v/>
      </c>
      <c r="O29" s="14" t="s">
        <v>25</v>
      </c>
      <c r="P29" s="11">
        <v>0</v>
      </c>
      <c r="Q29" s="9">
        <v>2.8</v>
      </c>
      <c r="R29" s="9">
        <v>2</v>
      </c>
      <c r="S29" s="9">
        <v>1.3</v>
      </c>
      <c r="T29" s="9">
        <v>1.6</v>
      </c>
      <c r="U29" s="9">
        <v>0.5</v>
      </c>
      <c r="V29" s="9">
        <v>11.6</v>
      </c>
      <c r="W29" s="9">
        <v>1.7</v>
      </c>
      <c r="X29" s="9">
        <v>2.2000000000000002</v>
      </c>
      <c r="Y29" s="9">
        <v>2.1</v>
      </c>
      <c r="Z29" s="9">
        <v>0.2</v>
      </c>
      <c r="AA29" s="9">
        <v>2.1</v>
      </c>
      <c r="AB29" s="9">
        <v>1.5</v>
      </c>
      <c r="AC29" s="9">
        <v>0.5</v>
      </c>
      <c r="AD29" s="9">
        <v>2.2000000000000002</v>
      </c>
      <c r="AE29" s="9">
        <v>1.2</v>
      </c>
      <c r="AF29" s="9">
        <v>1.6</v>
      </c>
      <c r="AG29" s="9">
        <v>1.5</v>
      </c>
      <c r="AH29" s="9">
        <v>3.5</v>
      </c>
      <c r="AI29" s="9">
        <v>1.7</v>
      </c>
      <c r="AJ29" s="9">
        <v>5</v>
      </c>
      <c r="AK29" s="9">
        <v>0.5</v>
      </c>
      <c r="AL29" s="9">
        <v>1.2</v>
      </c>
      <c r="AM29" s="10">
        <v>2.4</v>
      </c>
      <c r="AN29" s="9">
        <v>2.2000000000000002</v>
      </c>
      <c r="AO29" s="9">
        <v>1.5</v>
      </c>
      <c r="AP29" s="9">
        <v>0</v>
      </c>
      <c r="AQ29" s="9">
        <v>2.5</v>
      </c>
      <c r="AR29" s="9">
        <v>2.6</v>
      </c>
      <c r="AS29" s="9">
        <v>1.2</v>
      </c>
      <c r="AT29" s="9">
        <v>0.94</v>
      </c>
    </row>
    <row r="30" spans="1:47" s="1" customFormat="1" ht="14.5" x14ac:dyDescent="0.35">
      <c r="A30" s="40"/>
      <c r="B30" s="41"/>
      <c r="C30" s="41"/>
      <c r="D30" s="41"/>
      <c r="E30" s="41"/>
      <c r="F30" s="41"/>
      <c r="G30" s="41"/>
      <c r="H30" s="50" t="str">
        <f t="shared" si="6"/>
        <v/>
      </c>
      <c r="I30" s="49" t="str">
        <f>IF(OR(A30="",H30=""),"",IF(A30&gt;DATEVALUE("12/31/2019"),H30*RATES!$B$4,H30*RATES!$B$3))</f>
        <v/>
      </c>
      <c r="J30" s="4" t="str">
        <f t="shared" si="0"/>
        <v/>
      </c>
      <c r="K30" s="5" t="str">
        <f t="shared" si="1"/>
        <v/>
      </c>
      <c r="L30" s="5" t="str">
        <f t="shared" si="2"/>
        <v/>
      </c>
      <c r="M30" s="5" t="str">
        <f t="shared" si="3"/>
        <v/>
      </c>
      <c r="N30" s="5" t="str">
        <f t="shared" si="4"/>
        <v/>
      </c>
      <c r="O30" s="14" t="s">
        <v>26</v>
      </c>
      <c r="P30" s="11">
        <v>0</v>
      </c>
      <c r="Q30" s="9">
        <v>1.4</v>
      </c>
      <c r="R30" s="9">
        <v>1.4</v>
      </c>
      <c r="S30" s="9">
        <v>2.2999999999999998</v>
      </c>
      <c r="T30" s="9">
        <v>2.4</v>
      </c>
      <c r="U30" s="9">
        <v>2.1</v>
      </c>
      <c r="V30" s="9">
        <v>9.8000000000000007</v>
      </c>
      <c r="W30" s="9">
        <v>0.9</v>
      </c>
      <c r="X30" s="9">
        <v>3.4</v>
      </c>
      <c r="Y30" s="9">
        <v>2.5</v>
      </c>
      <c r="Z30" s="9">
        <v>2.4</v>
      </c>
      <c r="AA30" s="9">
        <v>2.2999999999999998</v>
      </c>
      <c r="AB30" s="9">
        <v>2</v>
      </c>
      <c r="AC30" s="9">
        <v>2.1</v>
      </c>
      <c r="AD30" s="9">
        <v>2.7</v>
      </c>
      <c r="AE30" s="9">
        <v>2.2000000000000002</v>
      </c>
      <c r="AF30" s="9">
        <v>1.5</v>
      </c>
      <c r="AG30" s="9">
        <v>2.5</v>
      </c>
      <c r="AH30" s="9">
        <v>4.3</v>
      </c>
      <c r="AI30" s="9">
        <v>2.2000000000000002</v>
      </c>
      <c r="AJ30" s="9">
        <v>5.2</v>
      </c>
      <c r="AK30" s="9">
        <v>2.1</v>
      </c>
      <c r="AL30" s="9">
        <v>2.7</v>
      </c>
      <c r="AM30" s="10">
        <v>1.4</v>
      </c>
      <c r="AN30" s="9">
        <v>1.1000000000000001</v>
      </c>
      <c r="AO30" s="9">
        <v>2.5</v>
      </c>
      <c r="AP30" s="9">
        <v>2.5</v>
      </c>
      <c r="AQ30" s="9">
        <v>0</v>
      </c>
      <c r="AR30" s="9">
        <v>1.7</v>
      </c>
      <c r="AS30" s="9">
        <v>2.1</v>
      </c>
      <c r="AT30" s="9">
        <v>3</v>
      </c>
    </row>
    <row r="31" spans="1:47" s="1" customFormat="1" ht="14.5" x14ac:dyDescent="0.35">
      <c r="A31" s="40"/>
      <c r="B31" s="41"/>
      <c r="C31" s="41"/>
      <c r="D31" s="41"/>
      <c r="E31" s="41"/>
      <c r="F31" s="41"/>
      <c r="G31" s="41"/>
      <c r="H31" s="50" t="str">
        <f t="shared" si="6"/>
        <v/>
      </c>
      <c r="I31" s="49" t="str">
        <f>IF(OR(A31="",H31=""),"",IF(A31&gt;DATEVALUE("12/31/2019"),H31*RATES!$B$4,H31*RATES!$B$3))</f>
        <v/>
      </c>
      <c r="J31" s="4" t="str">
        <f t="shared" si="0"/>
        <v/>
      </c>
      <c r="K31" s="5" t="str">
        <f t="shared" si="1"/>
        <v/>
      </c>
      <c r="L31" s="5" t="str">
        <f t="shared" si="2"/>
        <v/>
      </c>
      <c r="M31" s="5" t="str">
        <f t="shared" si="3"/>
        <v/>
      </c>
      <c r="N31" s="5" t="str">
        <f t="shared" si="4"/>
        <v/>
      </c>
      <c r="O31" s="14" t="s">
        <v>27</v>
      </c>
      <c r="P31" s="11">
        <v>0</v>
      </c>
      <c r="Q31" s="9">
        <v>0.3</v>
      </c>
      <c r="R31" s="9">
        <v>2.8</v>
      </c>
      <c r="S31" s="9">
        <v>2.8</v>
      </c>
      <c r="T31" s="9">
        <v>1.7</v>
      </c>
      <c r="U31" s="9">
        <v>2.5</v>
      </c>
      <c r="V31" s="9">
        <v>1.6</v>
      </c>
      <c r="W31" s="9">
        <v>1.3</v>
      </c>
      <c r="X31" s="9">
        <v>4</v>
      </c>
      <c r="Y31" s="9">
        <v>0.9</v>
      </c>
      <c r="Z31" s="9">
        <v>2.8</v>
      </c>
      <c r="AA31" s="9">
        <v>3.5</v>
      </c>
      <c r="AB31" s="9">
        <v>3.2</v>
      </c>
      <c r="AC31" s="9">
        <v>2.5</v>
      </c>
      <c r="AD31" s="9">
        <v>0.7</v>
      </c>
      <c r="AE31" s="9">
        <v>2.7</v>
      </c>
      <c r="AF31" s="9">
        <v>2</v>
      </c>
      <c r="AG31" s="9">
        <v>3.3</v>
      </c>
      <c r="AH31" s="9">
        <v>2.6</v>
      </c>
      <c r="AI31" s="9">
        <v>3.4</v>
      </c>
      <c r="AJ31" s="9">
        <v>5.2</v>
      </c>
      <c r="AK31" s="9">
        <v>2.5</v>
      </c>
      <c r="AL31" s="9">
        <v>1.5</v>
      </c>
      <c r="AM31" s="10">
        <v>1.3</v>
      </c>
      <c r="AN31" s="9">
        <v>2.1</v>
      </c>
      <c r="AO31" s="9">
        <v>3.3</v>
      </c>
      <c r="AP31" s="9">
        <v>2.6</v>
      </c>
      <c r="AQ31" s="9">
        <v>1.7</v>
      </c>
      <c r="AR31" s="9">
        <v>0</v>
      </c>
      <c r="AS31" s="9">
        <v>3</v>
      </c>
      <c r="AT31" s="9">
        <v>3.5</v>
      </c>
    </row>
    <row r="32" spans="1:47" ht="14.5" x14ac:dyDescent="0.35">
      <c r="A32" s="40"/>
      <c r="B32" s="41"/>
      <c r="C32" s="41"/>
      <c r="D32" s="41"/>
      <c r="E32" s="41"/>
      <c r="F32" s="41"/>
      <c r="G32" s="41"/>
      <c r="H32" s="50" t="str">
        <f t="shared" si="6"/>
        <v/>
      </c>
      <c r="I32" s="49" t="str">
        <f>IF(OR(A32="",H32=""),"",IF(A32&gt;DATEVALUE("12/31/2019"),H32*RATES!$B$4,H32*RATES!$B$3))</f>
        <v/>
      </c>
      <c r="J32" s="4" t="str">
        <f t="shared" si="0"/>
        <v/>
      </c>
      <c r="K32" s="5" t="str">
        <f t="shared" si="1"/>
        <v/>
      </c>
      <c r="L32" s="5" t="str">
        <f t="shared" si="2"/>
        <v/>
      </c>
      <c r="M32" s="5" t="str">
        <f t="shared" si="3"/>
        <v/>
      </c>
      <c r="N32" s="5" t="str">
        <f t="shared" si="4"/>
        <v/>
      </c>
      <c r="O32" s="14" t="s">
        <v>28</v>
      </c>
      <c r="P32" s="11">
        <v>0</v>
      </c>
      <c r="Q32" s="9">
        <v>2.8</v>
      </c>
      <c r="R32" s="9">
        <v>0.6</v>
      </c>
      <c r="S32" s="9">
        <v>0.8</v>
      </c>
      <c r="T32" s="9">
        <v>2.4</v>
      </c>
      <c r="U32" s="9">
        <v>2</v>
      </c>
      <c r="V32" s="9">
        <v>1.9</v>
      </c>
      <c r="W32" s="9">
        <v>1.6</v>
      </c>
      <c r="X32" s="9">
        <v>1.8</v>
      </c>
      <c r="Y32" s="9">
        <v>3.5</v>
      </c>
      <c r="Z32" s="9">
        <v>1.5</v>
      </c>
      <c r="AA32" s="9">
        <v>1.6</v>
      </c>
      <c r="AB32" s="9">
        <v>0.1</v>
      </c>
      <c r="AC32" s="9">
        <v>2</v>
      </c>
      <c r="AD32" s="9">
        <v>3.1</v>
      </c>
      <c r="AE32" s="9">
        <v>0.5</v>
      </c>
      <c r="AF32" s="9">
        <v>1.4</v>
      </c>
      <c r="AG32" s="9">
        <v>0.2</v>
      </c>
      <c r="AH32" s="9">
        <v>5.5</v>
      </c>
      <c r="AI32" s="9">
        <v>0.3</v>
      </c>
      <c r="AJ32" s="9">
        <v>5.9</v>
      </c>
      <c r="AK32" s="9">
        <v>2</v>
      </c>
      <c r="AL32" s="9">
        <v>2.5</v>
      </c>
      <c r="AM32" s="10">
        <v>1.8</v>
      </c>
      <c r="AN32" s="9">
        <v>1.4</v>
      </c>
      <c r="AO32" s="9">
        <v>0.2</v>
      </c>
      <c r="AP32" s="9">
        <v>1.2</v>
      </c>
      <c r="AQ32" s="9">
        <v>2.1</v>
      </c>
      <c r="AR32" s="9">
        <v>3</v>
      </c>
      <c r="AS32" s="9">
        <v>0</v>
      </c>
      <c r="AT32" s="9">
        <v>2.9</v>
      </c>
      <c r="AU32" s="2"/>
    </row>
    <row r="33" spans="1:47" ht="14.5" x14ac:dyDescent="0.35">
      <c r="A33" s="40"/>
      <c r="B33" s="41"/>
      <c r="C33" s="41"/>
      <c r="D33" s="41"/>
      <c r="E33" s="41"/>
      <c r="F33" s="41"/>
      <c r="G33" s="41"/>
      <c r="H33" s="50" t="str">
        <f t="shared" si="6"/>
        <v/>
      </c>
      <c r="I33" s="49" t="str">
        <f>IF(OR(A33="",H33=""),"",IF(A33&gt;DATEVALUE("12/31/2019"),H33*RATES!$B$4,H33*RATES!$B$3))</f>
        <v/>
      </c>
      <c r="J33" s="4" t="str">
        <f t="shared" si="0"/>
        <v/>
      </c>
      <c r="K33" s="5" t="str">
        <f t="shared" si="1"/>
        <v/>
      </c>
      <c r="L33" s="5" t="str">
        <f t="shared" si="2"/>
        <v/>
      </c>
      <c r="M33" s="5" t="str">
        <f t="shared" si="3"/>
        <v/>
      </c>
      <c r="N33" s="5" t="str">
        <f t="shared" si="4"/>
        <v/>
      </c>
      <c r="O33" s="14" t="s">
        <v>8</v>
      </c>
      <c r="P33" s="11">
        <v>0</v>
      </c>
      <c r="Q33" s="9">
        <v>3.1</v>
      </c>
      <c r="R33" s="9">
        <v>3</v>
      </c>
      <c r="S33" s="9">
        <v>2.2000000000000002</v>
      </c>
      <c r="T33" s="9">
        <v>1.8</v>
      </c>
      <c r="U33" s="9">
        <v>1.2</v>
      </c>
      <c r="V33" s="9">
        <v>3</v>
      </c>
      <c r="W33" s="9">
        <v>2.2999999999999998</v>
      </c>
      <c r="X33" s="9">
        <v>1.9</v>
      </c>
      <c r="Y33" s="9">
        <v>2.7</v>
      </c>
      <c r="Z33" s="9">
        <v>1.3</v>
      </c>
      <c r="AA33" s="9">
        <v>2.2999999999999998</v>
      </c>
      <c r="AB33" s="9">
        <v>2.6</v>
      </c>
      <c r="AC33" s="9">
        <v>1.2</v>
      </c>
      <c r="AD33" s="9">
        <v>2.6</v>
      </c>
      <c r="AE33" s="9">
        <v>1.1000000000000001</v>
      </c>
      <c r="AF33" s="9">
        <v>1.6</v>
      </c>
      <c r="AG33" s="9">
        <v>2.4</v>
      </c>
      <c r="AH33" s="9">
        <v>6.1</v>
      </c>
      <c r="AI33" s="9">
        <v>2.4</v>
      </c>
      <c r="AJ33" s="9">
        <v>5.5</v>
      </c>
      <c r="AK33" s="9">
        <v>1.2</v>
      </c>
      <c r="AL33" s="9">
        <v>1.8</v>
      </c>
      <c r="AM33" s="10">
        <v>2.9</v>
      </c>
      <c r="AN33" s="9">
        <v>2.8</v>
      </c>
      <c r="AO33" s="9">
        <v>2.4</v>
      </c>
      <c r="AP33" s="9">
        <v>0.9</v>
      </c>
      <c r="AQ33" s="9">
        <v>2.99</v>
      </c>
      <c r="AR33" s="9">
        <v>3.5</v>
      </c>
      <c r="AS33" s="9">
        <v>2.9</v>
      </c>
      <c r="AT33" s="9">
        <v>0</v>
      </c>
      <c r="AU33" s="2"/>
    </row>
    <row r="34" spans="1:47" ht="13" x14ac:dyDescent="0.25">
      <c r="A34" s="40"/>
      <c r="B34" s="41"/>
      <c r="C34" s="41"/>
      <c r="D34" s="41"/>
      <c r="E34" s="41"/>
      <c r="F34" s="41"/>
      <c r="G34" s="41"/>
      <c r="H34" s="50" t="str">
        <f t="shared" si="6"/>
        <v/>
      </c>
      <c r="I34" s="49" t="str">
        <f>IF(OR(A34="",H34=""),"",IF(A34&gt;DATEVALUE("12/31/2019"),H34*RATES!$B$4,H34*RATES!$B$3))</f>
        <v/>
      </c>
      <c r="J34" s="4" t="str">
        <f t="shared" si="0"/>
        <v/>
      </c>
      <c r="K34" s="5" t="str">
        <f t="shared" si="1"/>
        <v/>
      </c>
      <c r="L34" s="5" t="str">
        <f t="shared" si="2"/>
        <v/>
      </c>
      <c r="M34" s="5" t="str">
        <f t="shared" si="3"/>
        <v/>
      </c>
      <c r="N34" s="5" t="str">
        <f t="shared" si="4"/>
        <v/>
      </c>
      <c r="AU34" s="2"/>
    </row>
    <row r="35" spans="1:47" ht="13" x14ac:dyDescent="0.25">
      <c r="A35" s="40"/>
      <c r="B35" s="41"/>
      <c r="C35" s="41"/>
      <c r="D35" s="41"/>
      <c r="E35" s="41"/>
      <c r="F35" s="41"/>
      <c r="G35" s="41"/>
      <c r="H35" s="50" t="str">
        <f t="shared" si="6"/>
        <v/>
      </c>
      <c r="I35" s="49" t="str">
        <f>IF(OR(A35="",H35=""),"",IF(A35&gt;DATEVALUE("12/31/2019"),H35*RATES!$B$4,H35*RATES!$B$3))</f>
        <v/>
      </c>
      <c r="J35" s="4" t="str">
        <f t="shared" si="0"/>
        <v/>
      </c>
      <c r="K35" s="5" t="str">
        <f t="shared" si="1"/>
        <v/>
      </c>
      <c r="L35" s="5" t="str">
        <f t="shared" si="2"/>
        <v/>
      </c>
      <c r="M35" s="5" t="str">
        <f t="shared" si="3"/>
        <v/>
      </c>
      <c r="N35" s="5" t="str">
        <f t="shared" si="4"/>
        <v/>
      </c>
    </row>
    <row r="36" spans="1:47" ht="13" x14ac:dyDescent="0.25">
      <c r="A36" s="40"/>
      <c r="B36" s="41"/>
      <c r="C36" s="41"/>
      <c r="D36" s="41"/>
      <c r="E36" s="41"/>
      <c r="F36" s="41"/>
      <c r="G36" s="41"/>
      <c r="H36" s="50" t="str">
        <f t="shared" si="6"/>
        <v/>
      </c>
      <c r="I36" s="49" t="str">
        <f>IF(OR(A36="",H36=""),"",IF(A36&gt;DATEVALUE("12/31/2019"),H36*RATES!$B$4,H36*RATES!$B$3))</f>
        <v/>
      </c>
      <c r="J36" s="4" t="str">
        <f t="shared" si="0"/>
        <v/>
      </c>
      <c r="K36" s="5" t="str">
        <f t="shared" si="1"/>
        <v/>
      </c>
      <c r="L36" s="5" t="str">
        <f t="shared" si="2"/>
        <v/>
      </c>
      <c r="M36" s="5" t="str">
        <f t="shared" si="3"/>
        <v/>
      </c>
      <c r="N36" s="5" t="str">
        <f t="shared" si="4"/>
        <v/>
      </c>
    </row>
    <row r="37" spans="1:47" ht="13" x14ac:dyDescent="0.25">
      <c r="A37" s="40"/>
      <c r="B37" s="41"/>
      <c r="C37" s="41"/>
      <c r="D37" s="41"/>
      <c r="E37" s="41"/>
      <c r="F37" s="41"/>
      <c r="G37" s="41"/>
      <c r="H37" s="50" t="str">
        <f t="shared" si="6"/>
        <v/>
      </c>
      <c r="I37" s="49" t="str">
        <f>IF(OR(A37="",H37=""),"",IF(A37&gt;DATEVALUE("12/31/2019"),H37*RATES!$B$4,H37*RATES!$B$3))</f>
        <v/>
      </c>
      <c r="J37" s="4" t="str">
        <f t="shared" si="0"/>
        <v/>
      </c>
      <c r="K37" s="5" t="str">
        <f t="shared" si="1"/>
        <v/>
      </c>
      <c r="L37" s="5" t="str">
        <f t="shared" si="2"/>
        <v/>
      </c>
      <c r="M37" s="5" t="str">
        <f t="shared" si="3"/>
        <v/>
      </c>
      <c r="N37" s="5" t="str">
        <f t="shared" si="4"/>
        <v/>
      </c>
    </row>
    <row r="38" spans="1:47" ht="13" x14ac:dyDescent="0.25">
      <c r="A38" s="40"/>
      <c r="B38" s="41"/>
      <c r="C38" s="41"/>
      <c r="D38" s="41"/>
      <c r="E38" s="41"/>
      <c r="F38" s="41"/>
      <c r="G38" s="41"/>
      <c r="H38" s="50" t="str">
        <f t="shared" si="6"/>
        <v/>
      </c>
      <c r="I38" s="49" t="str">
        <f>IF(OR(A38="",H38=""),"",IF(A38&gt;DATEVALUE("12/31/2019"),H38*RATES!$B$4,H38*RATES!$B$3))</f>
        <v/>
      </c>
      <c r="J38" s="4" t="str">
        <f t="shared" si="0"/>
        <v/>
      </c>
      <c r="K38" s="5" t="str">
        <f t="shared" si="1"/>
        <v/>
      </c>
      <c r="L38" s="5" t="str">
        <f t="shared" si="2"/>
        <v/>
      </c>
      <c r="M38" s="5" t="str">
        <f t="shared" si="3"/>
        <v/>
      </c>
      <c r="N38" s="5" t="str">
        <f t="shared" si="4"/>
        <v/>
      </c>
    </row>
    <row r="39" spans="1:47" ht="13" x14ac:dyDescent="0.25">
      <c r="A39" s="40"/>
      <c r="B39" s="41"/>
      <c r="C39" s="41"/>
      <c r="D39" s="41"/>
      <c r="E39" s="41"/>
      <c r="F39" s="41"/>
      <c r="G39" s="41"/>
      <c r="H39" s="50" t="str">
        <f t="shared" si="6"/>
        <v/>
      </c>
      <c r="I39" s="49" t="str">
        <f>IF(OR(A39="",H39=""),"",IF(A39&gt;DATEVALUE("12/31/2019"),H39*RATES!$B$4,H39*RATES!$B$3))</f>
        <v/>
      </c>
      <c r="J39" s="4" t="str">
        <f t="shared" si="0"/>
        <v/>
      </c>
      <c r="K39" s="5" t="str">
        <f t="shared" si="1"/>
        <v/>
      </c>
      <c r="L39" s="5" t="str">
        <f t="shared" si="2"/>
        <v/>
      </c>
      <c r="M39" s="5" t="str">
        <f t="shared" si="3"/>
        <v/>
      </c>
      <c r="N39" s="5" t="str">
        <f t="shared" si="4"/>
        <v/>
      </c>
    </row>
    <row r="40" spans="1:47" ht="13" x14ac:dyDescent="0.25">
      <c r="A40" s="40"/>
      <c r="B40" s="41"/>
      <c r="C40" s="41"/>
      <c r="D40" s="41"/>
      <c r="E40" s="41"/>
      <c r="F40" s="41"/>
      <c r="G40" s="41"/>
      <c r="H40" s="50" t="str">
        <f t="shared" si="6"/>
        <v/>
      </c>
      <c r="I40" s="49" t="str">
        <f>IF(OR(A40="",H40=""),"",IF(A40&gt;DATEVALUE("12/31/2019"),H40*RATES!$B$4,H40*RATES!$B$3))</f>
        <v/>
      </c>
      <c r="J40" s="4" t="str">
        <f t="shared" si="0"/>
        <v/>
      </c>
      <c r="K40" s="5" t="str">
        <f t="shared" si="1"/>
        <v/>
      </c>
      <c r="L40" s="5" t="str">
        <f t="shared" si="2"/>
        <v/>
      </c>
      <c r="M40" s="5" t="str">
        <f t="shared" si="3"/>
        <v/>
      </c>
      <c r="N40" s="5" t="str">
        <f t="shared" si="4"/>
        <v/>
      </c>
    </row>
    <row r="41" spans="1:47" ht="13" x14ac:dyDescent="0.25">
      <c r="A41" s="40"/>
      <c r="B41" s="41"/>
      <c r="C41" s="41"/>
      <c r="D41" s="41"/>
      <c r="E41" s="41"/>
      <c r="F41" s="41"/>
      <c r="G41" s="41"/>
      <c r="H41" s="50" t="str">
        <f t="shared" si="6"/>
        <v/>
      </c>
      <c r="I41" s="49" t="str">
        <f>IF(OR(A41="",H41=""),"",IF(A41&gt;DATEVALUE("12/31/2019"),H41*RATES!$B$4,H41*RATES!$B$3))</f>
        <v/>
      </c>
      <c r="J41" s="4" t="str">
        <f t="shared" si="0"/>
        <v/>
      </c>
      <c r="K41" s="5" t="str">
        <f t="shared" si="1"/>
        <v/>
      </c>
      <c r="L41" s="5" t="str">
        <f t="shared" si="2"/>
        <v/>
      </c>
      <c r="M41" s="5" t="str">
        <f t="shared" si="3"/>
        <v/>
      </c>
      <c r="N41" s="5" t="str">
        <f t="shared" si="4"/>
        <v/>
      </c>
    </row>
    <row r="42" spans="1:47" ht="13" x14ac:dyDescent="0.25">
      <c r="A42" s="40"/>
      <c r="B42" s="41"/>
      <c r="C42" s="41"/>
      <c r="D42" s="41"/>
      <c r="E42" s="41"/>
      <c r="F42" s="41"/>
      <c r="G42" s="41"/>
      <c r="H42" s="50" t="str">
        <f t="shared" si="6"/>
        <v/>
      </c>
      <c r="I42" s="49" t="str">
        <f>IF(OR(A42="",H42=""),"",IF(A42&gt;DATEVALUE("12/31/2019"),H42*RATES!$B$4,H42*RATES!$B$3))</f>
        <v/>
      </c>
      <c r="J42" s="4" t="str">
        <f t="shared" si="0"/>
        <v/>
      </c>
      <c r="K42" s="5" t="str">
        <f t="shared" si="1"/>
        <v/>
      </c>
      <c r="L42" s="5" t="str">
        <f t="shared" si="2"/>
        <v/>
      </c>
      <c r="M42" s="5" t="str">
        <f t="shared" si="3"/>
        <v/>
      </c>
      <c r="N42" s="5" t="str">
        <f t="shared" si="4"/>
        <v/>
      </c>
    </row>
    <row r="43" spans="1:47" ht="13" x14ac:dyDescent="0.25">
      <c r="A43" s="40"/>
      <c r="B43" s="41"/>
      <c r="C43" s="41"/>
      <c r="D43" s="41"/>
      <c r="E43" s="41"/>
      <c r="F43" s="41"/>
      <c r="G43" s="41"/>
      <c r="H43" s="50" t="str">
        <f t="shared" si="6"/>
        <v/>
      </c>
      <c r="I43" s="49" t="str">
        <f>IF(OR(A43="",H43=""),"",IF(A43&gt;DATEVALUE("12/31/2019"),H43*RATES!$B$4,H43*RATES!$B$3))</f>
        <v/>
      </c>
      <c r="J43" s="4" t="str">
        <f t="shared" si="0"/>
        <v/>
      </c>
      <c r="K43" s="5" t="str">
        <f t="shared" si="1"/>
        <v/>
      </c>
      <c r="L43" s="5" t="str">
        <f t="shared" si="2"/>
        <v/>
      </c>
      <c r="M43" s="5" t="str">
        <f t="shared" si="3"/>
        <v/>
      </c>
      <c r="N43" s="5" t="str">
        <f t="shared" si="4"/>
        <v/>
      </c>
    </row>
    <row r="44" spans="1:47" ht="13" x14ac:dyDescent="0.25">
      <c r="A44" s="40"/>
      <c r="B44" s="41"/>
      <c r="C44" s="41"/>
      <c r="D44" s="41"/>
      <c r="E44" s="41"/>
      <c r="F44" s="41"/>
      <c r="G44" s="41"/>
      <c r="H44" s="50" t="str">
        <f t="shared" si="6"/>
        <v/>
      </c>
      <c r="I44" s="49" t="str">
        <f>IF(OR(A44="",H44=""),"",IF(A44&gt;DATEVALUE("12/31/2019"),H44*RATES!$B$4,H44*RATES!$B$3))</f>
        <v/>
      </c>
      <c r="J44" s="4" t="str">
        <f t="shared" si="0"/>
        <v/>
      </c>
      <c r="K44" s="5" t="str">
        <f t="shared" si="1"/>
        <v/>
      </c>
      <c r="L44" s="5" t="str">
        <f t="shared" si="2"/>
        <v/>
      </c>
      <c r="M44" s="5" t="str">
        <f t="shared" si="3"/>
        <v/>
      </c>
      <c r="N44" s="5" t="str">
        <f t="shared" si="4"/>
        <v/>
      </c>
    </row>
    <row r="45" spans="1:47" ht="13" x14ac:dyDescent="0.25">
      <c r="A45" s="40"/>
      <c r="B45" s="41"/>
      <c r="C45" s="41"/>
      <c r="D45" s="41"/>
      <c r="E45" s="41"/>
      <c r="F45" s="41"/>
      <c r="G45" s="41"/>
      <c r="H45" s="50" t="str">
        <f t="shared" si="6"/>
        <v/>
      </c>
      <c r="I45" s="49" t="str">
        <f>IF(OR(A45="",H45=""),"",IF(A45&gt;DATEVALUE("12/31/2019"),H45*RATES!$B$4,H45*RATES!$B$3))</f>
        <v/>
      </c>
      <c r="J45" s="4" t="str">
        <f t="shared" si="0"/>
        <v/>
      </c>
      <c r="K45" s="5" t="str">
        <f t="shared" si="1"/>
        <v/>
      </c>
      <c r="L45" s="5" t="str">
        <f t="shared" si="2"/>
        <v/>
      </c>
      <c r="M45" s="5" t="str">
        <f t="shared" si="3"/>
        <v/>
      </c>
      <c r="N45" s="5" t="str">
        <f t="shared" si="4"/>
        <v/>
      </c>
    </row>
    <row r="46" spans="1:47" ht="13" x14ac:dyDescent="0.25">
      <c r="A46" s="40"/>
      <c r="B46" s="41"/>
      <c r="C46" s="41"/>
      <c r="D46" s="41"/>
      <c r="E46" s="41"/>
      <c r="F46" s="41"/>
      <c r="G46" s="41"/>
      <c r="H46" s="50" t="str">
        <f t="shared" si="6"/>
        <v/>
      </c>
      <c r="I46" s="49" t="str">
        <f>IF(OR(A46="",H46=""),"",IF(A46&gt;DATEVALUE("12/31/2019"),H46*RATES!$B$4,H46*RATES!$B$3))</f>
        <v/>
      </c>
      <c r="J46" s="4" t="str">
        <f t="shared" si="0"/>
        <v/>
      </c>
      <c r="K46" s="5" t="str">
        <f t="shared" si="1"/>
        <v/>
      </c>
      <c r="L46" s="5" t="str">
        <f t="shared" si="2"/>
        <v/>
      </c>
      <c r="M46" s="5" t="str">
        <f t="shared" si="3"/>
        <v/>
      </c>
      <c r="N46" s="5" t="str">
        <f t="shared" si="4"/>
        <v/>
      </c>
    </row>
    <row r="47" spans="1:47" ht="13" x14ac:dyDescent="0.25">
      <c r="A47" s="40"/>
      <c r="B47" s="41"/>
      <c r="C47" s="41"/>
      <c r="D47" s="41"/>
      <c r="E47" s="41"/>
      <c r="F47" s="41"/>
      <c r="G47" s="41"/>
      <c r="H47" s="50" t="str">
        <f t="shared" si="6"/>
        <v/>
      </c>
      <c r="I47" s="49" t="str">
        <f>IF(OR(A47="",H47=""),"",IF(A47&gt;DATEVALUE("12/31/2019"),H47*RATES!$B$4,H47*RATES!$B$3))</f>
        <v/>
      </c>
      <c r="J47" s="4" t="str">
        <f t="shared" si="0"/>
        <v/>
      </c>
      <c r="K47" s="5" t="str">
        <f t="shared" si="1"/>
        <v/>
      </c>
      <c r="L47" s="5" t="str">
        <f t="shared" si="2"/>
        <v/>
      </c>
      <c r="M47" s="5" t="str">
        <f t="shared" si="3"/>
        <v/>
      </c>
      <c r="N47" s="5" t="str">
        <f t="shared" si="4"/>
        <v/>
      </c>
    </row>
    <row r="48" spans="1:47" ht="13" x14ac:dyDescent="0.25">
      <c r="A48" s="40"/>
      <c r="B48" s="41"/>
      <c r="C48" s="41"/>
      <c r="D48" s="41"/>
      <c r="E48" s="41"/>
      <c r="F48" s="41"/>
      <c r="G48" s="41"/>
      <c r="H48" s="50" t="str">
        <f t="shared" si="6"/>
        <v/>
      </c>
      <c r="I48" s="49" t="str">
        <f>IF(OR(A48="",H48=""),"",IF(A48&gt;DATEVALUE("12/31/2019"),H48*RATES!$B$4,H48*RATES!$B$3))</f>
        <v/>
      </c>
      <c r="J48" s="4" t="str">
        <f t="shared" ref="J48:J66" si="7">IF(C48&lt;&gt;"",INDEX($P$3:$AT$33,MATCH(B48,$O$3:$O$33,0),MATCH(C48,$P$2:$AT$2,0)),"")</f>
        <v/>
      </c>
      <c r="K48" s="5" t="str">
        <f t="shared" ref="K48:K66" si="8">IF(D48&lt;&gt;"",INDEX($P$3:$AT$33,MATCH(C48,$O$3:$O$33,0),MATCH(D48,$P$2:$AT$2,0)),"")</f>
        <v/>
      </c>
      <c r="L48" s="5" t="str">
        <f t="shared" ref="L48:L66" si="9">IF(E48&lt;&gt;"",INDEX($P$3:$AT$33,MATCH(D48,$O$3:$O$33,0),MATCH(E48,$P$2:$AT$2,0)),"")</f>
        <v/>
      </c>
      <c r="M48" s="5" t="str">
        <f t="shared" ref="M48:M66" si="10">IF(F48&lt;&gt;"",INDEX($P$3:$AT$33,MATCH(E48,$O$3:$O$33,0),MATCH(F48,$P$2:$AT$2,0)),"")</f>
        <v/>
      </c>
      <c r="N48" s="5" t="str">
        <f t="shared" ref="N48:N66" si="11">IF(G48&lt;&gt;"",INDEX($P$3:$AT$33,MATCH(F48,$O$3:$O$33,0),MATCH(G48,$P$2:$AT$2,0)),"")</f>
        <v/>
      </c>
    </row>
    <row r="49" spans="1:14" ht="13" x14ac:dyDescent="0.25">
      <c r="A49" s="40"/>
      <c r="B49" s="41"/>
      <c r="C49" s="41"/>
      <c r="D49" s="41"/>
      <c r="E49" s="41"/>
      <c r="F49" s="41"/>
      <c r="G49" s="41"/>
      <c r="H49" s="50" t="str">
        <f t="shared" si="6"/>
        <v/>
      </c>
      <c r="I49" s="49" t="str">
        <f>IF(OR(A49="",H49=""),"",IF(A49&gt;DATEVALUE("12/31/2019"),H49*RATES!$B$4,H49*RATES!$B$3))</f>
        <v/>
      </c>
      <c r="J49" s="4" t="str">
        <f t="shared" si="7"/>
        <v/>
      </c>
      <c r="K49" s="5" t="str">
        <f t="shared" si="8"/>
        <v/>
      </c>
      <c r="L49" s="5" t="str">
        <f t="shared" si="9"/>
        <v/>
      </c>
      <c r="M49" s="5" t="str">
        <f t="shared" si="10"/>
        <v/>
      </c>
      <c r="N49" s="5" t="str">
        <f t="shared" si="11"/>
        <v/>
      </c>
    </row>
    <row r="50" spans="1:14" ht="13" x14ac:dyDescent="0.25">
      <c r="A50" s="40"/>
      <c r="B50" s="41"/>
      <c r="C50" s="41"/>
      <c r="D50" s="41"/>
      <c r="E50" s="41"/>
      <c r="F50" s="41"/>
      <c r="G50" s="41"/>
      <c r="H50" s="50" t="str">
        <f t="shared" si="6"/>
        <v/>
      </c>
      <c r="I50" s="49" t="str">
        <f>IF(OR(A50="",H50=""),"",IF(A50&gt;DATEVALUE("12/31/2019"),H50*RATES!$B$4,H50*RATES!$B$3))</f>
        <v/>
      </c>
      <c r="J50" s="4" t="str">
        <f t="shared" si="7"/>
        <v/>
      </c>
      <c r="K50" s="5" t="str">
        <f t="shared" si="8"/>
        <v/>
      </c>
      <c r="L50" s="5" t="str">
        <f t="shared" si="9"/>
        <v/>
      </c>
      <c r="M50" s="5" t="str">
        <f t="shared" si="10"/>
        <v/>
      </c>
      <c r="N50" s="5" t="str">
        <f t="shared" si="11"/>
        <v/>
      </c>
    </row>
    <row r="51" spans="1:14" ht="13" x14ac:dyDescent="0.25">
      <c r="A51" s="40"/>
      <c r="B51" s="41"/>
      <c r="C51" s="41"/>
      <c r="D51" s="41"/>
      <c r="E51" s="41"/>
      <c r="F51" s="41"/>
      <c r="G51" s="41"/>
      <c r="H51" s="50" t="str">
        <f t="shared" si="6"/>
        <v/>
      </c>
      <c r="I51" s="49" t="str">
        <f>IF(OR(A51="",H51=""),"",IF(A51&gt;DATEVALUE("12/31/2019"),H51*RATES!$B$4,H51*RATES!$B$3))</f>
        <v/>
      </c>
      <c r="J51" s="4" t="str">
        <f t="shared" si="7"/>
        <v/>
      </c>
      <c r="K51" s="5" t="str">
        <f t="shared" si="8"/>
        <v/>
      </c>
      <c r="L51" s="5" t="str">
        <f t="shared" si="9"/>
        <v/>
      </c>
      <c r="M51" s="5" t="str">
        <f t="shared" si="10"/>
        <v/>
      </c>
      <c r="N51" s="5" t="str">
        <f t="shared" si="11"/>
        <v/>
      </c>
    </row>
    <row r="52" spans="1:14" ht="13" x14ac:dyDescent="0.25">
      <c r="A52" s="40"/>
      <c r="B52" s="41"/>
      <c r="C52" s="41"/>
      <c r="D52" s="41"/>
      <c r="E52" s="41"/>
      <c r="F52" s="41"/>
      <c r="G52" s="41"/>
      <c r="H52" s="50" t="str">
        <f t="shared" si="6"/>
        <v/>
      </c>
      <c r="I52" s="49" t="str">
        <f>IF(OR(A52="",H52=""),"",IF(A52&gt;DATEVALUE("12/31/2019"),H52*RATES!$B$4,H52*RATES!$B$3))</f>
        <v/>
      </c>
      <c r="J52" s="4" t="str">
        <f t="shared" si="7"/>
        <v/>
      </c>
      <c r="K52" s="5" t="str">
        <f t="shared" si="8"/>
        <v/>
      </c>
      <c r="L52" s="5" t="str">
        <f t="shared" si="9"/>
        <v/>
      </c>
      <c r="M52" s="5" t="str">
        <f t="shared" si="10"/>
        <v/>
      </c>
      <c r="N52" s="5" t="str">
        <f t="shared" si="11"/>
        <v/>
      </c>
    </row>
    <row r="53" spans="1:14" ht="13" x14ac:dyDescent="0.25">
      <c r="A53" s="40"/>
      <c r="B53" s="41"/>
      <c r="C53" s="41"/>
      <c r="D53" s="41"/>
      <c r="E53" s="41"/>
      <c r="F53" s="41"/>
      <c r="G53" s="41"/>
      <c r="H53" s="50" t="str">
        <f t="shared" si="6"/>
        <v/>
      </c>
      <c r="I53" s="49" t="str">
        <f>IF(OR(A53="",H53=""),"",IF(A53&gt;DATEVALUE("12/31/2019"),H53*RATES!$B$4,H53*RATES!$B$3))</f>
        <v/>
      </c>
      <c r="J53" s="4" t="str">
        <f t="shared" si="7"/>
        <v/>
      </c>
      <c r="K53" s="5" t="str">
        <f t="shared" si="8"/>
        <v/>
      </c>
      <c r="L53" s="5" t="str">
        <f t="shared" si="9"/>
        <v/>
      </c>
      <c r="M53" s="5" t="str">
        <f t="shared" si="10"/>
        <v/>
      </c>
      <c r="N53" s="5" t="str">
        <f t="shared" si="11"/>
        <v/>
      </c>
    </row>
    <row r="54" spans="1:14" ht="13" x14ac:dyDescent="0.25">
      <c r="A54" s="40"/>
      <c r="B54" s="41"/>
      <c r="C54" s="41"/>
      <c r="D54" s="41"/>
      <c r="E54" s="41"/>
      <c r="F54" s="41"/>
      <c r="G54" s="41"/>
      <c r="H54" s="50" t="str">
        <f t="shared" si="6"/>
        <v/>
      </c>
      <c r="I54" s="49" t="str">
        <f>IF(OR(A54="",H54=""),"",IF(A54&gt;DATEVALUE("12/31/2019"),H54*RATES!$B$4,H54*RATES!$B$3))</f>
        <v/>
      </c>
      <c r="J54" s="4" t="str">
        <f t="shared" si="7"/>
        <v/>
      </c>
      <c r="K54" s="5" t="str">
        <f t="shared" si="8"/>
        <v/>
      </c>
      <c r="L54" s="5" t="str">
        <f t="shared" si="9"/>
        <v/>
      </c>
      <c r="M54" s="5" t="str">
        <f t="shared" si="10"/>
        <v/>
      </c>
      <c r="N54" s="5" t="str">
        <f t="shared" si="11"/>
        <v/>
      </c>
    </row>
    <row r="55" spans="1:14" ht="13" x14ac:dyDescent="0.25">
      <c r="A55" s="40"/>
      <c r="B55" s="41"/>
      <c r="C55" s="41"/>
      <c r="D55" s="41"/>
      <c r="E55" s="41"/>
      <c r="F55" s="41"/>
      <c r="G55" s="41"/>
      <c r="H55" s="50" t="str">
        <f t="shared" si="6"/>
        <v/>
      </c>
      <c r="I55" s="49" t="str">
        <f>IF(OR(A55="",H55=""),"",IF(A55&gt;DATEVALUE("12/31/2019"),H55*RATES!$B$4,H55*RATES!$B$3))</f>
        <v/>
      </c>
      <c r="J55" s="4" t="str">
        <f t="shared" si="7"/>
        <v/>
      </c>
      <c r="K55" s="5" t="str">
        <f t="shared" si="8"/>
        <v/>
      </c>
      <c r="L55" s="5" t="str">
        <f t="shared" si="9"/>
        <v/>
      </c>
      <c r="M55" s="5" t="str">
        <f t="shared" si="10"/>
        <v/>
      </c>
      <c r="N55" s="5" t="str">
        <f t="shared" si="11"/>
        <v/>
      </c>
    </row>
    <row r="56" spans="1:14" ht="13" x14ac:dyDescent="0.25">
      <c r="A56" s="40"/>
      <c r="B56" s="41"/>
      <c r="C56" s="41"/>
      <c r="D56" s="41"/>
      <c r="E56" s="41"/>
      <c r="F56" s="41"/>
      <c r="G56" s="41"/>
      <c r="H56" s="50" t="str">
        <f t="shared" si="6"/>
        <v/>
      </c>
      <c r="I56" s="49" t="str">
        <f>IF(OR(A56="",H56=""),"",IF(A56&gt;DATEVALUE("12/31/2019"),H56*RATES!$B$4,H56*RATES!$B$3))</f>
        <v/>
      </c>
      <c r="J56" s="4" t="str">
        <f t="shared" si="7"/>
        <v/>
      </c>
      <c r="K56" s="5" t="str">
        <f t="shared" si="8"/>
        <v/>
      </c>
      <c r="L56" s="5" t="str">
        <f t="shared" si="9"/>
        <v/>
      </c>
      <c r="M56" s="5" t="str">
        <f t="shared" si="10"/>
        <v/>
      </c>
      <c r="N56" s="5" t="str">
        <f t="shared" si="11"/>
        <v/>
      </c>
    </row>
    <row r="57" spans="1:14" ht="13" x14ac:dyDescent="0.25">
      <c r="A57" s="40"/>
      <c r="B57" s="41"/>
      <c r="C57" s="41"/>
      <c r="D57" s="41"/>
      <c r="E57" s="41"/>
      <c r="F57" s="41"/>
      <c r="G57" s="41"/>
      <c r="H57" s="50" t="str">
        <f t="shared" si="6"/>
        <v/>
      </c>
      <c r="I57" s="49" t="str">
        <f>IF(OR(A57="",H57=""),"",IF(A57&gt;DATEVALUE("12/31/2019"),H57*RATES!$B$4,H57*RATES!$B$3))</f>
        <v/>
      </c>
      <c r="J57" s="4" t="str">
        <f t="shared" si="7"/>
        <v/>
      </c>
      <c r="K57" s="5" t="str">
        <f t="shared" si="8"/>
        <v/>
      </c>
      <c r="L57" s="5" t="str">
        <f t="shared" si="9"/>
        <v/>
      </c>
      <c r="M57" s="5" t="str">
        <f t="shared" si="10"/>
        <v/>
      </c>
      <c r="N57" s="5" t="str">
        <f t="shared" si="11"/>
        <v/>
      </c>
    </row>
    <row r="58" spans="1:14" ht="13" x14ac:dyDescent="0.25">
      <c r="A58" s="40"/>
      <c r="B58" s="41"/>
      <c r="C58" s="41"/>
      <c r="D58" s="41"/>
      <c r="E58" s="41"/>
      <c r="F58" s="41"/>
      <c r="G58" s="41"/>
      <c r="H58" s="50" t="str">
        <f t="shared" si="6"/>
        <v/>
      </c>
      <c r="I58" s="49" t="str">
        <f>IF(OR(A58="",H58=""),"",IF(A58&gt;DATEVALUE("12/31/2019"),H58*RATES!$B$4,H58*RATES!$B$3))</f>
        <v/>
      </c>
      <c r="J58" s="4" t="str">
        <f t="shared" si="7"/>
        <v/>
      </c>
      <c r="K58" s="5" t="str">
        <f t="shared" si="8"/>
        <v/>
      </c>
      <c r="L58" s="5" t="str">
        <f t="shared" si="9"/>
        <v/>
      </c>
      <c r="M58" s="5" t="str">
        <f t="shared" si="10"/>
        <v/>
      </c>
      <c r="N58" s="5" t="str">
        <f t="shared" si="11"/>
        <v/>
      </c>
    </row>
    <row r="59" spans="1:14" ht="13" x14ac:dyDescent="0.25">
      <c r="A59" s="40"/>
      <c r="B59" s="41"/>
      <c r="C59" s="41"/>
      <c r="D59" s="41"/>
      <c r="E59" s="41"/>
      <c r="F59" s="41"/>
      <c r="G59" s="41"/>
      <c r="H59" s="50" t="str">
        <f t="shared" si="6"/>
        <v/>
      </c>
      <c r="I59" s="49" t="str">
        <f>IF(OR(A59="",H59=""),"",IF(A59&gt;DATEVALUE("12/31/2019"),H59*RATES!$B$4,H59*RATES!$B$3))</f>
        <v/>
      </c>
      <c r="J59" s="4" t="str">
        <f t="shared" si="7"/>
        <v/>
      </c>
      <c r="K59" s="5" t="str">
        <f t="shared" si="8"/>
        <v/>
      </c>
      <c r="L59" s="5" t="str">
        <f t="shared" si="9"/>
        <v/>
      </c>
      <c r="M59" s="5" t="str">
        <f t="shared" si="10"/>
        <v/>
      </c>
      <c r="N59" s="5" t="str">
        <f t="shared" si="11"/>
        <v/>
      </c>
    </row>
    <row r="60" spans="1:14" ht="13" x14ac:dyDescent="0.25">
      <c r="A60" s="40"/>
      <c r="B60" s="41"/>
      <c r="C60" s="41"/>
      <c r="D60" s="41"/>
      <c r="E60" s="41"/>
      <c r="F60" s="41"/>
      <c r="G60" s="41"/>
      <c r="H60" s="50" t="str">
        <f t="shared" si="6"/>
        <v/>
      </c>
      <c r="I60" s="49" t="str">
        <f>IF(OR(A60="",H60=""),"",IF(A60&gt;DATEVALUE("12/31/2019"),H60*RATES!$B$4,H60*RATES!$B$3))</f>
        <v/>
      </c>
      <c r="J60" s="4" t="str">
        <f t="shared" si="7"/>
        <v/>
      </c>
      <c r="K60" s="5" t="str">
        <f t="shared" si="8"/>
        <v/>
      </c>
      <c r="L60" s="5" t="str">
        <f t="shared" si="9"/>
        <v/>
      </c>
      <c r="M60" s="5" t="str">
        <f t="shared" si="10"/>
        <v/>
      </c>
      <c r="N60" s="5" t="str">
        <f t="shared" si="11"/>
        <v/>
      </c>
    </row>
    <row r="61" spans="1:14" ht="13" x14ac:dyDescent="0.25">
      <c r="A61" s="40"/>
      <c r="B61" s="41"/>
      <c r="C61" s="41"/>
      <c r="D61" s="41"/>
      <c r="E61" s="41"/>
      <c r="F61" s="41"/>
      <c r="G61" s="41"/>
      <c r="H61" s="50" t="str">
        <f t="shared" si="5"/>
        <v/>
      </c>
      <c r="I61" s="49" t="str">
        <f>IF(OR(A61="",H61=""),"",IF(A61&gt;DATEVALUE("12/31/2019"),H61*RATES!$B$4,H61*RATES!$B$3))</f>
        <v/>
      </c>
      <c r="J61" s="4" t="str">
        <f t="shared" si="7"/>
        <v/>
      </c>
      <c r="K61" s="5" t="str">
        <f t="shared" si="8"/>
        <v/>
      </c>
      <c r="L61" s="5" t="str">
        <f t="shared" si="9"/>
        <v/>
      </c>
      <c r="M61" s="5" t="str">
        <f t="shared" si="10"/>
        <v/>
      </c>
      <c r="N61" s="5" t="str">
        <f t="shared" si="11"/>
        <v/>
      </c>
    </row>
    <row r="62" spans="1:14" ht="13" x14ac:dyDescent="0.25">
      <c r="A62" s="40"/>
      <c r="B62" s="41"/>
      <c r="C62" s="41"/>
      <c r="D62" s="41"/>
      <c r="E62" s="41"/>
      <c r="F62" s="41"/>
      <c r="G62" s="41"/>
      <c r="H62" s="50" t="str">
        <f t="shared" si="5"/>
        <v/>
      </c>
      <c r="I62" s="49" t="str">
        <f>IF(OR(A62="",H62=""),"",IF(A62&gt;DATEVALUE("12/31/2019"),H62*RATES!$B$4,H62*RATES!$B$3))</f>
        <v/>
      </c>
      <c r="J62" s="4" t="str">
        <f t="shared" si="7"/>
        <v/>
      </c>
      <c r="K62" s="5" t="str">
        <f t="shared" si="8"/>
        <v/>
      </c>
      <c r="L62" s="5" t="str">
        <f t="shared" si="9"/>
        <v/>
      </c>
      <c r="M62" s="5" t="str">
        <f t="shared" si="10"/>
        <v/>
      </c>
      <c r="N62" s="5" t="str">
        <f t="shared" si="11"/>
        <v/>
      </c>
    </row>
    <row r="63" spans="1:14" ht="13" x14ac:dyDescent="0.25">
      <c r="A63" s="40"/>
      <c r="B63" s="41"/>
      <c r="C63" s="41"/>
      <c r="D63" s="41"/>
      <c r="E63" s="41"/>
      <c r="F63" s="41"/>
      <c r="G63" s="41"/>
      <c r="H63" s="50" t="str">
        <f t="shared" si="5"/>
        <v/>
      </c>
      <c r="I63" s="49" t="str">
        <f>IF(OR(A63="",H63=""),"",IF(A63&gt;DATEVALUE("12/31/2019"),H63*RATES!$B$4,H63*RATES!$B$3))</f>
        <v/>
      </c>
      <c r="J63" s="4" t="str">
        <f t="shared" si="7"/>
        <v/>
      </c>
      <c r="K63" s="5" t="str">
        <f t="shared" si="8"/>
        <v/>
      </c>
      <c r="L63" s="5" t="str">
        <f t="shared" si="9"/>
        <v/>
      </c>
      <c r="M63" s="5" t="str">
        <f t="shared" si="10"/>
        <v/>
      </c>
      <c r="N63" s="5" t="str">
        <f t="shared" si="11"/>
        <v/>
      </c>
    </row>
    <row r="64" spans="1:14" ht="13" x14ac:dyDescent="0.25">
      <c r="A64" s="40"/>
      <c r="B64" s="41"/>
      <c r="C64" s="41"/>
      <c r="D64" s="41"/>
      <c r="E64" s="41"/>
      <c r="F64" s="41"/>
      <c r="G64" s="41"/>
      <c r="H64" s="50" t="str">
        <f t="shared" si="5"/>
        <v/>
      </c>
      <c r="I64" s="49" t="str">
        <f>IF(OR(A64="",H64=""),"",IF(A64&gt;DATEVALUE("12/31/2019"),H64*RATES!$B$4,H64*RATES!$B$3))</f>
        <v/>
      </c>
      <c r="J64" s="4" t="str">
        <f t="shared" si="7"/>
        <v/>
      </c>
      <c r="K64" s="5" t="str">
        <f t="shared" si="8"/>
        <v/>
      </c>
      <c r="L64" s="5" t="str">
        <f t="shared" si="9"/>
        <v/>
      </c>
      <c r="M64" s="5" t="str">
        <f t="shared" si="10"/>
        <v/>
      </c>
      <c r="N64" s="5" t="str">
        <f t="shared" si="11"/>
        <v/>
      </c>
    </row>
    <row r="65" spans="1:14" ht="13" x14ac:dyDescent="0.25">
      <c r="A65" s="40"/>
      <c r="B65" s="41"/>
      <c r="C65" s="41"/>
      <c r="D65" s="41"/>
      <c r="E65" s="41"/>
      <c r="F65" s="41"/>
      <c r="G65" s="41"/>
      <c r="H65" s="50" t="str">
        <f t="shared" si="5"/>
        <v/>
      </c>
      <c r="I65" s="49" t="str">
        <f>IF(OR(A65="",H65=""),"",IF(A65&gt;DATEVALUE("12/31/2019"),H65*RATES!$B$4,H65*RATES!$B$3))</f>
        <v/>
      </c>
      <c r="J65" s="4" t="str">
        <f t="shared" si="7"/>
        <v/>
      </c>
      <c r="K65" s="5" t="str">
        <f t="shared" si="8"/>
        <v/>
      </c>
      <c r="L65" s="5" t="str">
        <f t="shared" si="9"/>
        <v/>
      </c>
      <c r="M65" s="5" t="str">
        <f t="shared" si="10"/>
        <v/>
      </c>
      <c r="N65" s="5" t="str">
        <f t="shared" si="11"/>
        <v/>
      </c>
    </row>
    <row r="66" spans="1:14" ht="13" x14ac:dyDescent="0.25">
      <c r="A66" s="40"/>
      <c r="B66" s="41"/>
      <c r="C66" s="41"/>
      <c r="D66" s="41"/>
      <c r="E66" s="41"/>
      <c r="F66" s="41"/>
      <c r="G66" s="41"/>
      <c r="H66" s="50" t="str">
        <f>IF(SUM(J66:N66)&gt;0, SUM(J66:N66),"")</f>
        <v/>
      </c>
      <c r="I66" s="49" t="str">
        <f>IF(OR(A66="",H66=""),"",IF(A66&gt;DATEVALUE("12/31/2019"),H66*RATES!$B$4,H66*RATES!$B$3))</f>
        <v/>
      </c>
      <c r="J66" s="4" t="str">
        <f t="shared" si="7"/>
        <v/>
      </c>
      <c r="K66" s="5" t="str">
        <f t="shared" si="8"/>
        <v/>
      </c>
      <c r="L66" s="5" t="str">
        <f t="shared" si="9"/>
        <v/>
      </c>
      <c r="M66" s="5" t="str">
        <f t="shared" si="10"/>
        <v/>
      </c>
      <c r="N66" s="5" t="str">
        <f t="shared" si="11"/>
        <v/>
      </c>
    </row>
    <row r="67" spans="1:14" x14ac:dyDescent="0.25">
      <c r="A67" s="25"/>
      <c r="B67" s="26"/>
      <c r="C67" s="26"/>
      <c r="D67" s="26"/>
      <c r="E67" s="1"/>
      <c r="F67" s="75" t="s">
        <v>36</v>
      </c>
      <c r="G67" s="75"/>
      <c r="H67" s="76"/>
      <c r="I67" s="47" t="str">
        <f>IF(SUM('Additional Mileage Verification'!I3:I63)&gt;0,SUM('Additional Mileage Verification'!I3:I63),"")</f>
        <v/>
      </c>
      <c r="J67" s="1"/>
      <c r="K67" s="1"/>
    </row>
    <row r="68" spans="1:14" x14ac:dyDescent="0.25">
      <c r="A68" s="27"/>
      <c r="B68" s="27"/>
      <c r="C68" s="27"/>
      <c r="D68" s="27"/>
      <c r="E68" s="27"/>
      <c r="F68" s="79" t="s">
        <v>40</v>
      </c>
      <c r="G68" s="80"/>
      <c r="H68" s="51">
        <f>SUM((H16:H66),'Additional Mileage Verification'!H3:H63)</f>
        <v>0</v>
      </c>
      <c r="I68" s="46" t="str">
        <f>IF(SUM(I16:I67)&gt;0,SUM(I16:I67),"")</f>
        <v/>
      </c>
      <c r="J68" s="1"/>
      <c r="K68" s="1"/>
    </row>
    <row r="69" spans="1:14" ht="13" x14ac:dyDescent="0.3">
      <c r="A69" s="45"/>
      <c r="B69" s="43"/>
      <c r="C69" s="57"/>
      <c r="D69" s="43"/>
      <c r="E69" s="43"/>
      <c r="F69" s="43"/>
      <c r="G69" s="43"/>
      <c r="H69" s="43"/>
      <c r="I69" s="1"/>
    </row>
    <row r="70" spans="1:14" ht="13" x14ac:dyDescent="0.3">
      <c r="A70" s="45"/>
      <c r="B70" s="58"/>
      <c r="C70" s="74"/>
      <c r="D70" s="74"/>
      <c r="E70" s="74"/>
      <c r="F70" s="58"/>
      <c r="G70" s="59"/>
      <c r="H70" s="58"/>
      <c r="I70" s="60"/>
      <c r="J70" s="21"/>
      <c r="K70" s="22"/>
      <c r="L70" s="21"/>
      <c r="M70" s="21"/>
    </row>
    <row r="71" spans="1:14" x14ac:dyDescent="0.25">
      <c r="A71" s="45"/>
      <c r="B71" s="58"/>
      <c r="C71" s="74"/>
      <c r="D71" s="74"/>
      <c r="E71" s="74"/>
      <c r="F71" s="58"/>
      <c r="G71" s="59"/>
      <c r="H71" s="58"/>
      <c r="I71" s="60"/>
      <c r="J71" s="21"/>
      <c r="K71" s="21"/>
      <c r="L71" s="21"/>
      <c r="M71" s="21"/>
    </row>
    <row r="72" spans="1:14" x14ac:dyDescent="0.25">
      <c r="A72" s="43"/>
      <c r="B72" s="58"/>
      <c r="C72" s="74"/>
      <c r="D72" s="74"/>
      <c r="E72" s="74"/>
      <c r="F72" s="58"/>
      <c r="G72" s="59"/>
      <c r="H72" s="58"/>
      <c r="I72" s="60"/>
      <c r="J72" s="21"/>
      <c r="K72" s="21"/>
      <c r="L72" s="21"/>
      <c r="M72" s="21"/>
    </row>
    <row r="73" spans="1:14" x14ac:dyDescent="0.25">
      <c r="A73" s="1"/>
      <c r="B73" s="43"/>
      <c r="C73" s="43"/>
      <c r="D73" s="21"/>
      <c r="E73" s="21"/>
      <c r="F73" s="21"/>
      <c r="G73" s="21"/>
      <c r="H73" s="21"/>
      <c r="I73" s="29"/>
      <c r="J73" s="24"/>
      <c r="K73" s="24"/>
      <c r="L73" s="24"/>
      <c r="M73" s="24"/>
    </row>
    <row r="74" spans="1:14" ht="13" x14ac:dyDescent="0.3">
      <c r="A74" s="55"/>
      <c r="B74" s="44"/>
      <c r="C74" s="44"/>
      <c r="D74" s="21"/>
      <c r="E74" s="21"/>
      <c r="F74" s="21"/>
      <c r="G74" s="21"/>
      <c r="H74" s="21"/>
      <c r="I74" s="29"/>
      <c r="J74" s="23"/>
      <c r="K74" s="23"/>
      <c r="L74" s="23"/>
      <c r="M74" s="23"/>
    </row>
    <row r="75" spans="1:14" x14ac:dyDescent="0.25">
      <c r="A75" s="72"/>
      <c r="B75" s="72"/>
      <c r="C75" s="72"/>
      <c r="D75" s="23"/>
      <c r="E75" s="23"/>
      <c r="F75" s="44"/>
      <c r="G75" s="44"/>
      <c r="H75" s="44"/>
      <c r="I75" s="35"/>
    </row>
    <row r="76" spans="1:14" x14ac:dyDescent="0.25">
      <c r="A76" s="54"/>
      <c r="B76" s="24"/>
      <c r="C76" s="56"/>
      <c r="D76" s="23"/>
      <c r="E76" s="23"/>
      <c r="F76" s="44"/>
      <c r="G76" s="44"/>
      <c r="H76" s="44"/>
      <c r="I76" s="30"/>
    </row>
    <row r="77" spans="1:14" x14ac:dyDescent="0.25">
      <c r="A77" s="73"/>
      <c r="B77" s="73"/>
      <c r="C77" s="73"/>
      <c r="D77" s="44"/>
      <c r="E77" s="44"/>
      <c r="F77" s="71"/>
      <c r="G77" s="71"/>
      <c r="H77" s="71"/>
      <c r="I77" s="28"/>
    </row>
    <row r="78" spans="1:14" x14ac:dyDescent="0.25">
      <c r="A78" s="54"/>
      <c r="B78" s="24"/>
      <c r="C78" s="24"/>
      <c r="D78" s="44"/>
      <c r="E78" s="44"/>
      <c r="F78" s="54"/>
      <c r="G78" s="24"/>
      <c r="H78" s="45"/>
      <c r="I78" s="28"/>
    </row>
  </sheetData>
  <sheetProtection algorithmName="SHA-512" hashValue="lqQNxszTFgelYk/oWrMEnOTDnbwan2SgFRl+f8uh5/cYYDHCkUPw5mPQxe8+3LYtPv3D4bcgZD9TSTz3nFLfsQ==" saltValue="Hydg4v3CDQH1CXaFI2CzkA==" spinCount="100000" sheet="1" objects="1" scenarios="1"/>
  <mergeCells count="14">
    <mergeCell ref="G12:I12"/>
    <mergeCell ref="A2:I6"/>
    <mergeCell ref="C10:E10"/>
    <mergeCell ref="A1:I1"/>
    <mergeCell ref="F77:H77"/>
    <mergeCell ref="A75:C75"/>
    <mergeCell ref="A77:C77"/>
    <mergeCell ref="C70:E70"/>
    <mergeCell ref="C71:E71"/>
    <mergeCell ref="C72:E72"/>
    <mergeCell ref="F67:H67"/>
    <mergeCell ref="B8:B9"/>
    <mergeCell ref="C12:E12"/>
    <mergeCell ref="F68:G68"/>
  </mergeCells>
  <dataValidations count="3">
    <dataValidation type="list" allowBlank="1" showInputMessage="1" showErrorMessage="1" sqref="C16:G66">
      <formula1>$P$2:$AT$2</formula1>
    </dataValidation>
    <dataValidation type="date" allowBlank="1" showInputMessage="1" showErrorMessage="1" error="Date Format Must Be MM/DD/YY_x000a__x000a_Year Must Be 2017 Or Later" sqref="A16:A66">
      <formula1>42736</formula1>
      <formula2>402133</formula2>
    </dataValidation>
    <dataValidation type="list" allowBlank="1" showInputMessage="1" showErrorMessage="1" sqref="B16:B66">
      <formula1>$O$3:$O$33</formula1>
    </dataValidation>
  </dataValidations>
  <printOptions horizontalCentered="1"/>
  <pageMargins left="0.25" right="0.25" top="0" bottom="0" header="0.3" footer="0"/>
  <pageSetup scale="75" orientation="portrait" cellComments="atEnd" r:id="rId1"/>
  <headerFooter>
    <oddFooter>&amp;R
&amp;6SDL-BO-1/3/19</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V63"/>
  <sheetViews>
    <sheetView showGridLines="0" showRowColHeaders="0" topLeftCell="A2" zoomScale="110" zoomScaleNormal="110" workbookViewId="0">
      <selection activeCell="E13" sqref="E13"/>
    </sheetView>
  </sheetViews>
  <sheetFormatPr defaultRowHeight="12.5" x14ac:dyDescent="0.25"/>
  <cols>
    <col min="1" max="1" width="7.7265625" customWidth="1"/>
    <col min="2" max="7" width="17.26953125" customWidth="1"/>
    <col min="8" max="8" width="10.7265625" bestFit="1" customWidth="1"/>
    <col min="9" max="9" width="10.54296875" bestFit="1" customWidth="1"/>
    <col min="10" max="14" width="4" hidden="1" customWidth="1"/>
    <col min="15" max="15" width="20.7265625" hidden="1" customWidth="1"/>
    <col min="16" max="16" width="2" hidden="1" customWidth="1"/>
    <col min="17" max="22" width="3.54296875" hidden="1" customWidth="1"/>
    <col min="23" max="23" width="4.54296875" hidden="1" customWidth="1"/>
    <col min="24" max="42" width="3.54296875" hidden="1" customWidth="1"/>
    <col min="43" max="43" width="4.54296875" hidden="1" customWidth="1"/>
    <col min="44" max="47" width="3.54296875" hidden="1" customWidth="1"/>
    <col min="48" max="48" width="9.26953125" hidden="1" customWidth="1"/>
  </cols>
  <sheetData>
    <row r="1" spans="1:46" ht="114" x14ac:dyDescent="0.25">
      <c r="A1" s="81" t="s">
        <v>41</v>
      </c>
      <c r="B1" s="81"/>
      <c r="C1" s="81"/>
      <c r="D1" s="81"/>
      <c r="E1" s="81"/>
      <c r="F1" s="81"/>
      <c r="G1" s="81"/>
      <c r="H1" s="81"/>
      <c r="I1" s="81"/>
      <c r="O1" s="13" t="s">
        <v>9</v>
      </c>
      <c r="P1" s="15"/>
      <c r="Q1" s="16" t="s">
        <v>11</v>
      </c>
      <c r="R1" s="16" t="s">
        <v>31</v>
      </c>
      <c r="S1" s="16" t="s">
        <v>12</v>
      </c>
      <c r="T1" s="16" t="s">
        <v>10</v>
      </c>
      <c r="U1" s="16" t="s">
        <v>0</v>
      </c>
      <c r="V1" s="16" t="s">
        <v>1</v>
      </c>
      <c r="W1" s="16" t="s">
        <v>13</v>
      </c>
      <c r="X1" s="16" t="s">
        <v>2</v>
      </c>
      <c r="Y1" s="16" t="s">
        <v>14</v>
      </c>
      <c r="Z1" s="16" t="s">
        <v>15</v>
      </c>
      <c r="AA1" s="16" t="s">
        <v>3</v>
      </c>
      <c r="AB1" s="16" t="s">
        <v>16</v>
      </c>
      <c r="AC1" s="16" t="s">
        <v>17</v>
      </c>
      <c r="AD1" s="16" t="s">
        <v>18</v>
      </c>
      <c r="AE1" s="16" t="s">
        <v>4</v>
      </c>
      <c r="AF1" s="16" t="s">
        <v>5</v>
      </c>
      <c r="AG1" s="16" t="s">
        <v>19</v>
      </c>
      <c r="AH1" s="16" t="s">
        <v>20</v>
      </c>
      <c r="AI1" s="16" t="s">
        <v>21</v>
      </c>
      <c r="AJ1" s="16" t="s">
        <v>6</v>
      </c>
      <c r="AK1" s="16" t="s">
        <v>7</v>
      </c>
      <c r="AL1" s="16" t="s">
        <v>22</v>
      </c>
      <c r="AM1" s="16" t="s">
        <v>23</v>
      </c>
      <c r="AN1" s="16" t="s">
        <v>24</v>
      </c>
      <c r="AO1" s="16" t="s">
        <v>47</v>
      </c>
      <c r="AP1" s="16" t="s">
        <v>25</v>
      </c>
      <c r="AQ1" s="16" t="s">
        <v>26</v>
      </c>
      <c r="AR1" s="16" t="s">
        <v>27</v>
      </c>
      <c r="AS1" s="16" t="s">
        <v>28</v>
      </c>
      <c r="AT1" s="16" t="s">
        <v>8</v>
      </c>
    </row>
    <row r="2" spans="1:46" ht="20.5" thickBot="1" x14ac:dyDescent="0.4">
      <c r="A2" s="37" t="s">
        <v>45</v>
      </c>
      <c r="B2" s="36" t="s">
        <v>38</v>
      </c>
      <c r="C2" s="36" t="s">
        <v>39</v>
      </c>
      <c r="D2" s="36" t="s">
        <v>39</v>
      </c>
      <c r="E2" s="36" t="s">
        <v>39</v>
      </c>
      <c r="F2" s="36" t="s">
        <v>39</v>
      </c>
      <c r="G2" s="36" t="s">
        <v>44</v>
      </c>
      <c r="H2" s="37" t="s">
        <v>29</v>
      </c>
      <c r="I2" s="37" t="s">
        <v>30</v>
      </c>
      <c r="J2" s="17"/>
      <c r="K2" s="17"/>
      <c r="L2" s="17"/>
      <c r="M2" s="17"/>
      <c r="N2" s="3"/>
      <c r="O2" s="14"/>
      <c r="P2" s="11">
        <v>0</v>
      </c>
      <c r="Q2" s="9">
        <v>0</v>
      </c>
      <c r="R2" s="9">
        <v>0</v>
      </c>
      <c r="S2" s="9">
        <v>0</v>
      </c>
      <c r="T2" s="9">
        <v>0</v>
      </c>
      <c r="U2" s="9">
        <v>0</v>
      </c>
      <c r="V2" s="9">
        <v>0</v>
      </c>
      <c r="W2" s="9">
        <v>0</v>
      </c>
      <c r="X2" s="9">
        <v>0</v>
      </c>
      <c r="Y2" s="9">
        <v>0</v>
      </c>
      <c r="Z2" s="9">
        <v>0</v>
      </c>
      <c r="AA2" s="9">
        <v>0</v>
      </c>
      <c r="AB2" s="9">
        <v>0</v>
      </c>
      <c r="AC2" s="9">
        <v>0</v>
      </c>
      <c r="AD2" s="9">
        <v>0</v>
      </c>
      <c r="AE2" s="9">
        <v>0</v>
      </c>
      <c r="AF2" s="9">
        <v>0</v>
      </c>
      <c r="AG2" s="9">
        <v>0</v>
      </c>
      <c r="AH2" s="9">
        <v>0</v>
      </c>
      <c r="AI2" s="9">
        <v>0</v>
      </c>
      <c r="AJ2" s="9">
        <v>0</v>
      </c>
      <c r="AK2" s="9">
        <v>0</v>
      </c>
      <c r="AL2" s="9">
        <v>0</v>
      </c>
      <c r="AM2" s="10">
        <v>0</v>
      </c>
      <c r="AN2" s="9">
        <v>0</v>
      </c>
      <c r="AO2" s="9">
        <v>0</v>
      </c>
      <c r="AP2" s="9">
        <v>0</v>
      </c>
      <c r="AQ2" s="9">
        <v>0</v>
      </c>
      <c r="AR2" s="9">
        <v>0</v>
      </c>
      <c r="AS2" s="9">
        <v>0</v>
      </c>
      <c r="AT2" s="9">
        <v>0</v>
      </c>
    </row>
    <row r="3" spans="1:46" ht="14.5" x14ac:dyDescent="0.35">
      <c r="A3" s="38"/>
      <c r="B3" s="39"/>
      <c r="C3" s="39"/>
      <c r="D3" s="39"/>
      <c r="E3" s="39"/>
      <c r="F3" s="39"/>
      <c r="G3" s="39"/>
      <c r="H3" s="50" t="str">
        <f t="shared" ref="H3:H34" si="0">IF(SUM(J3:N3)&gt;0, SUM(J3:N3),"")</f>
        <v/>
      </c>
      <c r="I3" s="49" t="str">
        <f>IF(OR(A3="",H3=""),"",IF(A3&gt;DATEVALUE("12/31/2019"),H3*RATES!$B$4,H3*RATES!$B$3))</f>
        <v/>
      </c>
      <c r="J3" s="4" t="str">
        <f t="shared" ref="J3:N8" si="1">IF(C3&lt;&gt;"",INDEX($P$2:$AT$32,MATCH(B3,$O$2:$O$32,0),MATCH(C3,$P$1:$AT$1,0)),"")</f>
        <v/>
      </c>
      <c r="K3" s="4" t="str">
        <f t="shared" si="1"/>
        <v/>
      </c>
      <c r="L3" s="4" t="str">
        <f t="shared" si="1"/>
        <v/>
      </c>
      <c r="M3" s="4" t="str">
        <f t="shared" si="1"/>
        <v/>
      </c>
      <c r="N3" s="4" t="str">
        <f t="shared" si="1"/>
        <v/>
      </c>
      <c r="O3" s="14" t="s">
        <v>11</v>
      </c>
      <c r="P3" s="11">
        <v>0</v>
      </c>
      <c r="Q3" s="9">
        <v>0</v>
      </c>
      <c r="R3" s="9">
        <v>2.5</v>
      </c>
      <c r="S3" s="9">
        <v>2.5</v>
      </c>
      <c r="T3" s="9">
        <v>1.9</v>
      </c>
      <c r="U3" s="9">
        <v>2.8</v>
      </c>
      <c r="V3" s="9">
        <v>0.7</v>
      </c>
      <c r="W3" s="9">
        <v>1</v>
      </c>
      <c r="X3" s="9">
        <v>4.5999999999999996</v>
      </c>
      <c r="Y3" s="9">
        <v>1.2</v>
      </c>
      <c r="Z3" s="9">
        <v>2.9</v>
      </c>
      <c r="AA3" s="9">
        <v>3.1</v>
      </c>
      <c r="AB3" s="9">
        <v>2.9</v>
      </c>
      <c r="AC3" s="9">
        <v>2.8</v>
      </c>
      <c r="AD3" s="9">
        <v>0.8</v>
      </c>
      <c r="AE3" s="9">
        <v>2.1</v>
      </c>
      <c r="AF3" s="9">
        <v>1.6</v>
      </c>
      <c r="AG3" s="9">
        <v>3.1</v>
      </c>
      <c r="AH3" s="9">
        <v>2.9</v>
      </c>
      <c r="AI3" s="9">
        <v>3.1</v>
      </c>
      <c r="AJ3" s="9">
        <v>3.8</v>
      </c>
      <c r="AK3" s="9">
        <v>2.8</v>
      </c>
      <c r="AL3" s="9">
        <v>1.4</v>
      </c>
      <c r="AM3" s="10">
        <v>0.9</v>
      </c>
      <c r="AN3" s="9">
        <v>1.8</v>
      </c>
      <c r="AO3" s="9">
        <v>3.1</v>
      </c>
      <c r="AP3" s="9">
        <v>2.8</v>
      </c>
      <c r="AQ3" s="9">
        <v>1.4</v>
      </c>
      <c r="AR3" s="9">
        <v>0.3</v>
      </c>
      <c r="AS3" s="9">
        <v>2.8</v>
      </c>
      <c r="AT3" s="9">
        <v>3.1</v>
      </c>
    </row>
    <row r="4" spans="1:46" ht="14.5" x14ac:dyDescent="0.35">
      <c r="A4" s="40"/>
      <c r="B4" s="39"/>
      <c r="C4" s="41"/>
      <c r="D4" s="41"/>
      <c r="E4" s="41"/>
      <c r="F4" s="41"/>
      <c r="G4" s="41"/>
      <c r="H4" s="50" t="str">
        <f t="shared" si="0"/>
        <v/>
      </c>
      <c r="I4" s="49" t="str">
        <f>IF(OR(A4="",H4=""),"",IF(A4&gt;DATEVALUE("12/31/2019"),H4*RATES!$B$4,H4*RATES!$B$3))</f>
        <v/>
      </c>
      <c r="J4" s="4" t="str">
        <f t="shared" si="1"/>
        <v/>
      </c>
      <c r="K4" s="4" t="str">
        <f t="shared" si="1"/>
        <v/>
      </c>
      <c r="L4" s="4" t="str">
        <f t="shared" si="1"/>
        <v/>
      </c>
      <c r="M4" s="4" t="str">
        <f t="shared" si="1"/>
        <v/>
      </c>
      <c r="N4" s="4" t="str">
        <f t="shared" si="1"/>
        <v/>
      </c>
      <c r="O4" s="14" t="s">
        <v>31</v>
      </c>
      <c r="P4" s="11">
        <v>0</v>
      </c>
      <c r="Q4" s="9">
        <v>2.5</v>
      </c>
      <c r="R4" s="9">
        <v>0</v>
      </c>
      <c r="S4" s="9">
        <v>1.7</v>
      </c>
      <c r="T4" s="9">
        <v>2.7</v>
      </c>
      <c r="U4" s="9">
        <v>1.8</v>
      </c>
      <c r="V4" s="9">
        <v>1.2</v>
      </c>
      <c r="W4" s="9">
        <v>1</v>
      </c>
      <c r="X4" s="9">
        <v>3.7</v>
      </c>
      <c r="Y4" s="9">
        <v>3.7</v>
      </c>
      <c r="Z4" s="9">
        <v>2.2999999999999998</v>
      </c>
      <c r="AA4" s="9">
        <v>0.9</v>
      </c>
      <c r="AB4" s="9">
        <v>0.6</v>
      </c>
      <c r="AC4" s="9">
        <v>1.8</v>
      </c>
      <c r="AD4" s="9">
        <v>2.8</v>
      </c>
      <c r="AE4" s="9">
        <v>0.9</v>
      </c>
      <c r="AF4" s="9">
        <v>1.5</v>
      </c>
      <c r="AG4" s="9">
        <v>1</v>
      </c>
      <c r="AH4" s="9">
        <v>5.4</v>
      </c>
      <c r="AI4" s="9">
        <v>0.8</v>
      </c>
      <c r="AJ4" s="9">
        <v>6</v>
      </c>
      <c r="AK4" s="9">
        <v>1.8</v>
      </c>
      <c r="AL4" s="9">
        <v>2.7</v>
      </c>
      <c r="AM4" s="10">
        <v>1.5</v>
      </c>
      <c r="AN4" s="9">
        <v>0.7</v>
      </c>
      <c r="AO4" s="9">
        <v>1</v>
      </c>
      <c r="AP4" s="9">
        <v>2</v>
      </c>
      <c r="AQ4" s="9">
        <v>1.4</v>
      </c>
      <c r="AR4" s="9">
        <v>2.8</v>
      </c>
      <c r="AS4" s="9">
        <v>0.6</v>
      </c>
      <c r="AT4" s="9">
        <v>3</v>
      </c>
    </row>
    <row r="5" spans="1:46" ht="14.5" x14ac:dyDescent="0.35">
      <c r="A5" s="40"/>
      <c r="B5" s="39"/>
      <c r="C5" s="41"/>
      <c r="D5" s="41"/>
      <c r="E5" s="41"/>
      <c r="F5" s="41"/>
      <c r="G5" s="41"/>
      <c r="H5" s="50" t="str">
        <f t="shared" si="0"/>
        <v/>
      </c>
      <c r="I5" s="49" t="str">
        <f>IF(OR(A5="",H5=""),"",IF(A5&gt;DATEVALUE("12/31/2019"),H5*RATES!$B$4,H5*RATES!$B$3))</f>
        <v/>
      </c>
      <c r="J5" s="4" t="str">
        <f t="shared" si="1"/>
        <v/>
      </c>
      <c r="K5" s="4" t="str">
        <f t="shared" si="1"/>
        <v/>
      </c>
      <c r="L5" s="4" t="str">
        <f t="shared" si="1"/>
        <v/>
      </c>
      <c r="M5" s="4" t="str">
        <f t="shared" si="1"/>
        <v/>
      </c>
      <c r="N5" s="4" t="str">
        <f t="shared" si="1"/>
        <v/>
      </c>
      <c r="O5" s="14" t="s">
        <v>12</v>
      </c>
      <c r="P5" s="11">
        <v>0</v>
      </c>
      <c r="Q5" s="9">
        <v>2.5</v>
      </c>
      <c r="R5" s="9">
        <v>1.7</v>
      </c>
      <c r="S5" s="9">
        <v>0</v>
      </c>
      <c r="T5" s="9">
        <v>2.2000000000000002</v>
      </c>
      <c r="U5" s="9">
        <v>1.8</v>
      </c>
      <c r="V5" s="9">
        <v>2.5</v>
      </c>
      <c r="W5" s="9">
        <v>1.7</v>
      </c>
      <c r="X5" s="9">
        <v>1.2</v>
      </c>
      <c r="Y5" s="9">
        <v>4.2</v>
      </c>
      <c r="Z5" s="9">
        <v>1.4</v>
      </c>
      <c r="AA5" s="9">
        <v>1.6</v>
      </c>
      <c r="AB5" s="9">
        <v>1</v>
      </c>
      <c r="AC5" s="9">
        <v>1.8</v>
      </c>
      <c r="AD5" s="9">
        <v>3</v>
      </c>
      <c r="AE5" s="9">
        <v>0.6</v>
      </c>
      <c r="AF5" s="9">
        <v>1.2</v>
      </c>
      <c r="AG5" s="9">
        <v>0.4</v>
      </c>
      <c r="AH5" s="9">
        <v>5.3</v>
      </c>
      <c r="AI5" s="9">
        <v>1.2</v>
      </c>
      <c r="AJ5" s="9">
        <v>6</v>
      </c>
      <c r="AK5" s="9">
        <v>1.8</v>
      </c>
      <c r="AL5" s="9">
        <v>2.2999999999999998</v>
      </c>
      <c r="AM5" s="10">
        <v>2.4</v>
      </c>
      <c r="AN5" s="9">
        <v>2.1</v>
      </c>
      <c r="AO5" s="9">
        <v>0.4</v>
      </c>
      <c r="AP5" s="9">
        <v>1.3</v>
      </c>
      <c r="AQ5" s="9">
        <v>2.2999999999999998</v>
      </c>
      <c r="AR5" s="9">
        <v>2.8</v>
      </c>
      <c r="AS5" s="9">
        <v>0.8</v>
      </c>
      <c r="AT5" s="9">
        <v>2.2000000000000002</v>
      </c>
    </row>
    <row r="6" spans="1:46" ht="14.5" x14ac:dyDescent="0.35">
      <c r="A6" s="40"/>
      <c r="B6" s="39"/>
      <c r="C6" s="41"/>
      <c r="D6" s="41"/>
      <c r="E6" s="41"/>
      <c r="F6" s="41"/>
      <c r="G6" s="41"/>
      <c r="H6" s="50" t="str">
        <f t="shared" si="0"/>
        <v/>
      </c>
      <c r="I6" s="49" t="str">
        <f>IF(OR(A6="",H6=""),"",IF(A6&gt;DATEVALUE("12/31/2019"),H6*RATES!$B$4,H6*RATES!$B$3))</f>
        <v/>
      </c>
      <c r="J6" s="4" t="str">
        <f t="shared" si="1"/>
        <v/>
      </c>
      <c r="K6" s="4" t="str">
        <f t="shared" si="1"/>
        <v/>
      </c>
      <c r="L6" s="4" t="str">
        <f t="shared" si="1"/>
        <v/>
      </c>
      <c r="M6" s="4" t="str">
        <f t="shared" si="1"/>
        <v/>
      </c>
      <c r="N6" s="4" t="str">
        <f t="shared" si="1"/>
        <v/>
      </c>
      <c r="O6" s="14" t="s">
        <v>10</v>
      </c>
      <c r="P6" s="11">
        <v>0</v>
      </c>
      <c r="Q6" s="9">
        <v>1.9</v>
      </c>
      <c r="R6" s="9">
        <v>2.7</v>
      </c>
      <c r="S6" s="9">
        <v>2.2000000000000002</v>
      </c>
      <c r="T6" s="9">
        <v>0</v>
      </c>
      <c r="U6" s="9">
        <v>1</v>
      </c>
      <c r="V6" s="9">
        <v>1.8</v>
      </c>
      <c r="W6" s="9">
        <v>1.3</v>
      </c>
      <c r="X6" s="9">
        <v>2.8</v>
      </c>
      <c r="Y6" s="9">
        <v>1.3</v>
      </c>
      <c r="Z6" s="9">
        <v>1.4</v>
      </c>
      <c r="AA6" s="9">
        <v>2.2999999999999998</v>
      </c>
      <c r="AB6" s="9">
        <v>2.6</v>
      </c>
      <c r="AC6" s="9">
        <v>1</v>
      </c>
      <c r="AD6" s="9">
        <v>1.3</v>
      </c>
      <c r="AE6" s="9">
        <v>1.4</v>
      </c>
      <c r="AF6" s="9">
        <v>0.7</v>
      </c>
      <c r="AG6" s="9">
        <v>2.8</v>
      </c>
      <c r="AH6" s="9">
        <v>2.8</v>
      </c>
      <c r="AI6" s="9">
        <v>2.8</v>
      </c>
      <c r="AJ6" s="9">
        <v>3.9</v>
      </c>
      <c r="AK6" s="9">
        <v>1</v>
      </c>
      <c r="AL6" s="9">
        <v>0.8</v>
      </c>
      <c r="AM6" s="10">
        <v>2</v>
      </c>
      <c r="AN6" s="9">
        <v>1.9</v>
      </c>
      <c r="AO6" s="9">
        <v>2.8</v>
      </c>
      <c r="AP6" s="9">
        <v>1.6</v>
      </c>
      <c r="AQ6" s="9">
        <v>2.4</v>
      </c>
      <c r="AR6" s="9">
        <v>1.7</v>
      </c>
      <c r="AS6" s="9">
        <v>2.4</v>
      </c>
      <c r="AT6" s="9">
        <v>1.8</v>
      </c>
    </row>
    <row r="7" spans="1:46" ht="14.5" x14ac:dyDescent="0.35">
      <c r="A7" s="40"/>
      <c r="B7" s="39"/>
      <c r="C7" s="41"/>
      <c r="D7" s="41"/>
      <c r="E7" s="41"/>
      <c r="F7" s="41"/>
      <c r="G7" s="41"/>
      <c r="H7" s="50" t="str">
        <f t="shared" si="0"/>
        <v/>
      </c>
      <c r="I7" s="49" t="str">
        <f>IF(OR(A7="",H7=""),"",IF(A7&gt;DATEVALUE("12/31/2019"),H7*RATES!$B$4,H7*RATES!$B$3))</f>
        <v/>
      </c>
      <c r="J7" s="4" t="str">
        <f t="shared" si="1"/>
        <v/>
      </c>
      <c r="K7" s="4" t="str">
        <f t="shared" si="1"/>
        <v/>
      </c>
      <c r="L7" s="4" t="str">
        <f t="shared" si="1"/>
        <v/>
      </c>
      <c r="M7" s="4" t="str">
        <f t="shared" si="1"/>
        <v/>
      </c>
      <c r="N7" s="4" t="str">
        <f t="shared" si="1"/>
        <v/>
      </c>
      <c r="O7" s="14" t="s">
        <v>0</v>
      </c>
      <c r="P7" s="11">
        <v>0</v>
      </c>
      <c r="Q7" s="9">
        <v>2.8</v>
      </c>
      <c r="R7" s="9">
        <v>1.8</v>
      </c>
      <c r="S7" s="9">
        <v>1.8</v>
      </c>
      <c r="T7" s="9">
        <v>1</v>
      </c>
      <c r="U7" s="9">
        <v>0</v>
      </c>
      <c r="V7" s="9">
        <v>2.1</v>
      </c>
      <c r="W7" s="9">
        <v>1.2</v>
      </c>
      <c r="X7" s="9">
        <v>2.5</v>
      </c>
      <c r="Y7" s="9">
        <v>2.5</v>
      </c>
      <c r="Z7" s="9">
        <v>0.4</v>
      </c>
      <c r="AA7" s="9">
        <v>2.8</v>
      </c>
      <c r="AB7" s="9">
        <v>1.8</v>
      </c>
      <c r="AC7" s="9">
        <v>0</v>
      </c>
      <c r="AD7" s="9">
        <v>1.9</v>
      </c>
      <c r="AE7" s="9">
        <v>0.8</v>
      </c>
      <c r="AF7" s="9">
        <v>0.7</v>
      </c>
      <c r="AG7" s="9">
        <v>2.1</v>
      </c>
      <c r="AH7" s="9">
        <v>3.7</v>
      </c>
      <c r="AI7" s="9">
        <v>2</v>
      </c>
      <c r="AJ7" s="9">
        <v>4.5999999999999996</v>
      </c>
      <c r="AK7" s="9">
        <v>0</v>
      </c>
      <c r="AL7" s="9">
        <v>1.4</v>
      </c>
      <c r="AM7" s="10">
        <v>1.9</v>
      </c>
      <c r="AN7" s="9">
        <v>1.8</v>
      </c>
      <c r="AO7" s="9">
        <v>2.1</v>
      </c>
      <c r="AP7" s="9">
        <v>0.5</v>
      </c>
      <c r="AQ7" s="9">
        <v>2.1</v>
      </c>
      <c r="AR7" s="9">
        <v>2.5</v>
      </c>
      <c r="AS7" s="9">
        <v>2</v>
      </c>
      <c r="AT7" s="9">
        <v>1.2</v>
      </c>
    </row>
    <row r="8" spans="1:46" ht="14.5" x14ac:dyDescent="0.35">
      <c r="A8" s="40"/>
      <c r="B8" s="39"/>
      <c r="C8" s="41"/>
      <c r="D8" s="41"/>
      <c r="E8" s="41"/>
      <c r="F8" s="41"/>
      <c r="G8" s="41"/>
      <c r="H8" s="50" t="str">
        <f t="shared" si="0"/>
        <v/>
      </c>
      <c r="I8" s="49" t="str">
        <f>IF(OR(A8="",H8=""),"",IF(A8&gt;DATEVALUE("12/31/2019"),H8*RATES!$B$4,H8*RATES!$B$3))</f>
        <v/>
      </c>
      <c r="J8" s="4" t="str">
        <f t="shared" si="1"/>
        <v/>
      </c>
      <c r="K8" s="4" t="str">
        <f t="shared" si="1"/>
        <v/>
      </c>
      <c r="L8" s="4" t="str">
        <f t="shared" si="1"/>
        <v/>
      </c>
      <c r="M8" s="4" t="str">
        <f t="shared" si="1"/>
        <v/>
      </c>
      <c r="N8" s="4" t="str">
        <f t="shared" si="1"/>
        <v/>
      </c>
      <c r="O8" s="14" t="s">
        <v>1</v>
      </c>
      <c r="P8" s="11">
        <v>0</v>
      </c>
      <c r="Q8" s="9">
        <v>0.7</v>
      </c>
      <c r="R8" s="9">
        <v>1.2</v>
      </c>
      <c r="S8" s="9">
        <v>2.5</v>
      </c>
      <c r="T8" s="9">
        <v>1.8</v>
      </c>
      <c r="U8" s="9">
        <v>2.1</v>
      </c>
      <c r="V8" s="9">
        <v>0</v>
      </c>
      <c r="W8" s="9">
        <v>1.2</v>
      </c>
      <c r="X8" s="9">
        <v>3.8</v>
      </c>
      <c r="Y8" s="9">
        <v>2.2999999999999998</v>
      </c>
      <c r="Z8" s="9">
        <v>2.4</v>
      </c>
      <c r="AA8" s="9">
        <v>3</v>
      </c>
      <c r="AB8" s="9">
        <v>1.8</v>
      </c>
      <c r="AC8" s="9">
        <v>1.9</v>
      </c>
      <c r="AD8" s="9">
        <v>1.7</v>
      </c>
      <c r="AE8" s="9">
        <v>2.1</v>
      </c>
      <c r="AF8" s="9">
        <v>1.5</v>
      </c>
      <c r="AG8" s="9">
        <v>2.2000000000000002</v>
      </c>
      <c r="AH8" s="9">
        <v>3.6</v>
      </c>
      <c r="AI8" s="9">
        <v>2.2999999999999998</v>
      </c>
      <c r="AJ8" s="9">
        <v>4.7</v>
      </c>
      <c r="AK8" s="9">
        <v>2.1</v>
      </c>
      <c r="AL8" s="9">
        <v>2</v>
      </c>
      <c r="AM8" s="10">
        <v>0.6</v>
      </c>
      <c r="AN8" s="9">
        <v>9.6999999999999993</v>
      </c>
      <c r="AO8" s="9">
        <v>2.2000000000000002</v>
      </c>
      <c r="AP8" s="9">
        <v>11.6</v>
      </c>
      <c r="AQ8" s="9">
        <v>9.8000000000000007</v>
      </c>
      <c r="AR8" s="9">
        <v>1.6</v>
      </c>
      <c r="AS8" s="9">
        <v>1.9</v>
      </c>
      <c r="AT8" s="9">
        <v>3</v>
      </c>
    </row>
    <row r="9" spans="1:46" ht="14.5" x14ac:dyDescent="0.35">
      <c r="A9" s="40"/>
      <c r="B9" s="39"/>
      <c r="C9" s="41"/>
      <c r="D9" s="41"/>
      <c r="E9" s="41"/>
      <c r="F9" s="41"/>
      <c r="G9" s="41"/>
      <c r="H9" s="50" t="str">
        <f t="shared" si="0"/>
        <v/>
      </c>
      <c r="I9" s="49" t="str">
        <f>IF(OR(A9="",H9=""),"",IF(A9&gt;DATEVALUE("12/31/2019"),H9*RATES!$B$4,H9*RATES!$B$3))</f>
        <v/>
      </c>
      <c r="J9" s="4" t="str">
        <f t="shared" ref="J9" si="2">IF(C9&lt;&gt;"",INDEX($P$2:$AT$32,MATCH(B9,$O$2:$O$32,0),MATCH(C9,$P$1:$AT$1,0)),"")</f>
        <v/>
      </c>
      <c r="K9" s="4" t="str">
        <f t="shared" ref="K9" si="3">IF(D9&lt;&gt;"",INDEX($P$2:$AT$32,MATCH(C9,$O$2:$O$32,0),MATCH(D9,$P$1:$AT$1,0)),"")</f>
        <v/>
      </c>
      <c r="L9" s="4" t="str">
        <f t="shared" ref="L9" si="4">IF(E9&lt;&gt;"",INDEX($P$2:$AT$32,MATCH(D9,$O$2:$O$32,0),MATCH(E9,$P$1:$AT$1,0)),"")</f>
        <v/>
      </c>
      <c r="M9" s="4" t="str">
        <f t="shared" ref="M9" si="5">IF(F9&lt;&gt;"",INDEX($P$2:$AT$32,MATCH(E9,$O$2:$O$32,0),MATCH(F9,$P$1:$AT$1,0)),"")</f>
        <v/>
      </c>
      <c r="N9" s="4" t="str">
        <f t="shared" ref="N9" si="6">IF(G9&lt;&gt;"",INDEX($P$2:$AT$32,MATCH(F9,$O$2:$O$32,0),MATCH(G9,$P$1:$AT$1,0)),"")</f>
        <v/>
      </c>
      <c r="O9" s="14" t="s">
        <v>13</v>
      </c>
      <c r="P9" s="11">
        <v>0</v>
      </c>
      <c r="Q9" s="9">
        <v>1</v>
      </c>
      <c r="R9" s="9">
        <v>1</v>
      </c>
      <c r="S9" s="9">
        <v>1.7</v>
      </c>
      <c r="T9" s="9">
        <v>1.3</v>
      </c>
      <c r="U9" s="9">
        <v>1.2</v>
      </c>
      <c r="V9" s="9">
        <v>1.2</v>
      </c>
      <c r="W9" s="9">
        <v>0</v>
      </c>
      <c r="X9" s="9">
        <v>2.7</v>
      </c>
      <c r="Y9" s="9">
        <v>2.1</v>
      </c>
      <c r="Z9" s="9">
        <v>1.6</v>
      </c>
      <c r="AA9" s="9">
        <v>2.4</v>
      </c>
      <c r="AB9" s="9">
        <v>1.6</v>
      </c>
      <c r="AC9" s="9">
        <v>1.2</v>
      </c>
      <c r="AD9" s="9">
        <v>1.3</v>
      </c>
      <c r="AE9" s="9">
        <v>1.7</v>
      </c>
      <c r="AF9" s="9">
        <v>0.8</v>
      </c>
      <c r="AG9" s="9">
        <v>1.8</v>
      </c>
      <c r="AH9" s="9">
        <v>3.8</v>
      </c>
      <c r="AI9" s="9">
        <v>1.8</v>
      </c>
      <c r="AJ9" s="9">
        <v>4.5</v>
      </c>
      <c r="AK9" s="9">
        <v>1.2</v>
      </c>
      <c r="AL9" s="9">
        <v>1.2</v>
      </c>
      <c r="AM9" s="10">
        <v>0.6</v>
      </c>
      <c r="AN9" s="9">
        <v>1.1000000000000001</v>
      </c>
      <c r="AO9" s="9">
        <v>1.8</v>
      </c>
      <c r="AP9" s="9">
        <v>1.7</v>
      </c>
      <c r="AQ9" s="9">
        <v>0.9</v>
      </c>
      <c r="AR9" s="9">
        <v>1.3</v>
      </c>
      <c r="AS9" s="9">
        <v>1.6</v>
      </c>
      <c r="AT9" s="9">
        <v>2.2999999999999998</v>
      </c>
    </row>
    <row r="10" spans="1:46" ht="14.5" x14ac:dyDescent="0.35">
      <c r="A10" s="40"/>
      <c r="B10" s="39"/>
      <c r="C10" s="41"/>
      <c r="D10" s="41"/>
      <c r="E10" s="41"/>
      <c r="F10" s="41"/>
      <c r="G10" s="41"/>
      <c r="H10" s="50" t="str">
        <f t="shared" si="0"/>
        <v/>
      </c>
      <c r="I10" s="49" t="str">
        <f>IF(OR(A10="",H10=""),"",IF(A10&gt;DATEVALUE("12/31/2019"),H10*RATES!$B$4,H10*RATES!$B$3))</f>
        <v/>
      </c>
      <c r="J10" s="4" t="str">
        <f t="shared" ref="J10:J41" si="7">IF(C10&lt;&gt;"",INDEX($P$2:$AT$32,MATCH(B10,$O$2:$O$32,0),MATCH(C10,$P$1:$AT$1,0)),"")</f>
        <v/>
      </c>
      <c r="K10" s="4" t="str">
        <f t="shared" ref="K10:K41" si="8">IF(D10&lt;&gt;"",INDEX($P$2:$AT$32,MATCH(C10,$O$2:$O$32,0),MATCH(D10,$P$1:$AT$1,0)),"")</f>
        <v/>
      </c>
      <c r="L10" s="4" t="str">
        <f t="shared" ref="L10:L41" si="9">IF(E10&lt;&gt;"",INDEX($P$2:$AT$32,MATCH(D10,$O$2:$O$32,0),MATCH(E10,$P$1:$AT$1,0)),"")</f>
        <v/>
      </c>
      <c r="M10" s="4" t="str">
        <f t="shared" ref="M10:M41" si="10">IF(F10&lt;&gt;"",INDEX($P$2:$AT$32,MATCH(E10,$O$2:$O$32,0),MATCH(F10,$P$1:$AT$1,0)),"")</f>
        <v/>
      </c>
      <c r="N10" s="4" t="str">
        <f t="shared" ref="N10:N41" si="11">IF(G10&lt;&gt;"",INDEX($P$2:$AT$32,MATCH(F10,$O$2:$O$32,0),MATCH(G10,$P$1:$AT$1,0)),"")</f>
        <v/>
      </c>
      <c r="O10" s="14" t="s">
        <v>2</v>
      </c>
      <c r="P10" s="11">
        <v>0</v>
      </c>
      <c r="Q10" s="9">
        <v>4.5999999999999996</v>
      </c>
      <c r="R10" s="9">
        <v>3.7</v>
      </c>
      <c r="S10" s="9">
        <v>1.2</v>
      </c>
      <c r="T10" s="9">
        <v>2.8</v>
      </c>
      <c r="U10" s="9">
        <v>2.5</v>
      </c>
      <c r="V10" s="9">
        <v>3.8</v>
      </c>
      <c r="W10" s="9">
        <v>2.7</v>
      </c>
      <c r="X10" s="9">
        <v>0</v>
      </c>
      <c r="Y10" s="9">
        <v>3.9</v>
      </c>
      <c r="Z10" s="9">
        <v>2.1</v>
      </c>
      <c r="AA10" s="9">
        <v>2.5</v>
      </c>
      <c r="AB10" s="9">
        <v>1.9</v>
      </c>
      <c r="AC10" s="9">
        <v>2.2000000000000002</v>
      </c>
      <c r="AD10" s="9">
        <v>3.9</v>
      </c>
      <c r="AE10" s="9">
        <v>1.5</v>
      </c>
      <c r="AF10" s="9">
        <v>2.2999999999999998</v>
      </c>
      <c r="AG10" s="9">
        <v>1.6</v>
      </c>
      <c r="AH10" s="9">
        <v>5.0999999999999996</v>
      </c>
      <c r="AI10" s="9">
        <v>1.8</v>
      </c>
      <c r="AJ10" s="9">
        <v>6.6</v>
      </c>
      <c r="AK10" s="9">
        <v>2.4</v>
      </c>
      <c r="AL10" s="9">
        <v>3.2</v>
      </c>
      <c r="AM10" s="10">
        <v>3.3</v>
      </c>
      <c r="AN10" s="9">
        <v>3.3</v>
      </c>
      <c r="AO10" s="9">
        <v>1.8</v>
      </c>
      <c r="AP10" s="9">
        <v>2.2000000000000002</v>
      </c>
      <c r="AQ10" s="9">
        <v>3.4</v>
      </c>
      <c r="AR10" s="9">
        <v>4</v>
      </c>
      <c r="AS10" s="9">
        <v>1.8</v>
      </c>
      <c r="AT10" s="9">
        <v>1.9</v>
      </c>
    </row>
    <row r="11" spans="1:46" ht="14.5" x14ac:dyDescent="0.35">
      <c r="A11" s="40"/>
      <c r="B11" s="39"/>
      <c r="C11" s="41"/>
      <c r="D11" s="41"/>
      <c r="E11" s="41"/>
      <c r="F11" s="41"/>
      <c r="G11" s="41"/>
      <c r="H11" s="50" t="str">
        <f t="shared" si="0"/>
        <v/>
      </c>
      <c r="I11" s="49" t="str">
        <f>IF(OR(A11="",H11=""),"",IF(A11&gt;DATEVALUE("12/31/2019"),H11*RATES!$B$4,H11*RATES!$B$3))</f>
        <v/>
      </c>
      <c r="J11" s="4" t="str">
        <f t="shared" si="7"/>
        <v/>
      </c>
      <c r="K11" s="4" t="str">
        <f t="shared" si="8"/>
        <v/>
      </c>
      <c r="L11" s="4" t="str">
        <f t="shared" si="9"/>
        <v/>
      </c>
      <c r="M11" s="4" t="str">
        <f t="shared" si="10"/>
        <v/>
      </c>
      <c r="N11" s="4" t="str">
        <f t="shared" si="11"/>
        <v/>
      </c>
      <c r="O11" s="14" t="s">
        <v>14</v>
      </c>
      <c r="P11" s="11">
        <v>0</v>
      </c>
      <c r="Q11" s="9">
        <v>1.2</v>
      </c>
      <c r="R11" s="9">
        <v>3.7</v>
      </c>
      <c r="S11" s="9">
        <v>4.2</v>
      </c>
      <c r="T11" s="9">
        <v>1.3</v>
      </c>
      <c r="U11" s="9">
        <v>2.5</v>
      </c>
      <c r="V11" s="9">
        <v>2.2999999999999998</v>
      </c>
      <c r="W11" s="9">
        <v>2.1</v>
      </c>
      <c r="X11" s="9">
        <v>3.9</v>
      </c>
      <c r="Y11" s="9">
        <v>0</v>
      </c>
      <c r="Z11" s="9">
        <v>2.2999999999999998</v>
      </c>
      <c r="AA11" s="9">
        <v>3.4</v>
      </c>
      <c r="AB11" s="9">
        <v>3.7</v>
      </c>
      <c r="AC11" s="9">
        <v>2.5</v>
      </c>
      <c r="AD11" s="9">
        <v>0.8</v>
      </c>
      <c r="AE11" s="9">
        <v>2.6</v>
      </c>
      <c r="AF11" s="9">
        <v>1.8</v>
      </c>
      <c r="AG11" s="9">
        <v>3.8</v>
      </c>
      <c r="AH11" s="9">
        <v>1.6</v>
      </c>
      <c r="AI11" s="9">
        <v>3.9</v>
      </c>
      <c r="AJ11" s="9">
        <v>3.3</v>
      </c>
      <c r="AK11" s="9">
        <v>2.5</v>
      </c>
      <c r="AL11" s="9">
        <v>0.8</v>
      </c>
      <c r="AM11" s="10">
        <v>2.2000000000000002</v>
      </c>
      <c r="AN11" s="9">
        <v>3.5</v>
      </c>
      <c r="AO11" s="9">
        <v>3.8</v>
      </c>
      <c r="AP11" s="9">
        <v>2.1</v>
      </c>
      <c r="AQ11" s="9">
        <v>2.5</v>
      </c>
      <c r="AR11" s="9">
        <v>0.9</v>
      </c>
      <c r="AS11" s="9">
        <v>3.5</v>
      </c>
      <c r="AT11" s="9">
        <v>2.7</v>
      </c>
    </row>
    <row r="12" spans="1:46" ht="14.5" x14ac:dyDescent="0.35">
      <c r="A12" s="40"/>
      <c r="B12" s="39"/>
      <c r="C12" s="41"/>
      <c r="D12" s="41"/>
      <c r="E12" s="41"/>
      <c r="F12" s="41"/>
      <c r="G12" s="41"/>
      <c r="H12" s="50" t="str">
        <f t="shared" si="0"/>
        <v/>
      </c>
      <c r="I12" s="49" t="str">
        <f>IF(OR(A12="",H12=""),"",IF(A12&gt;DATEVALUE("12/31/2019"),H12*RATES!$B$4,H12*RATES!$B$3))</f>
        <v/>
      </c>
      <c r="J12" s="4" t="str">
        <f t="shared" si="7"/>
        <v/>
      </c>
      <c r="K12" s="4" t="str">
        <f t="shared" si="8"/>
        <v/>
      </c>
      <c r="L12" s="4" t="str">
        <f t="shared" si="9"/>
        <v/>
      </c>
      <c r="M12" s="4" t="str">
        <f t="shared" si="10"/>
        <v/>
      </c>
      <c r="N12" s="4" t="str">
        <f t="shared" si="11"/>
        <v/>
      </c>
      <c r="O12" s="14" t="s">
        <v>15</v>
      </c>
      <c r="P12" s="11">
        <v>0</v>
      </c>
      <c r="Q12" s="9">
        <v>2.9</v>
      </c>
      <c r="R12" s="9">
        <v>2.2999999999999998</v>
      </c>
      <c r="S12" s="9">
        <v>1.4</v>
      </c>
      <c r="T12" s="9">
        <v>1.4</v>
      </c>
      <c r="U12" s="9">
        <v>0.4</v>
      </c>
      <c r="V12" s="9">
        <v>2.4</v>
      </c>
      <c r="W12" s="9">
        <v>1.6</v>
      </c>
      <c r="X12" s="9">
        <v>2.1</v>
      </c>
      <c r="Y12" s="9">
        <v>2.2999999999999998</v>
      </c>
      <c r="Z12" s="9">
        <v>0</v>
      </c>
      <c r="AA12" s="9">
        <v>2</v>
      </c>
      <c r="AB12" s="9">
        <v>1.5</v>
      </c>
      <c r="AC12" s="9">
        <v>0.4</v>
      </c>
      <c r="AD12" s="9">
        <v>2.2000000000000002</v>
      </c>
      <c r="AE12" s="9">
        <v>0.7</v>
      </c>
      <c r="AF12" s="9">
        <v>0.7</v>
      </c>
      <c r="AG12" s="9">
        <v>1.7</v>
      </c>
      <c r="AH12" s="9">
        <v>3.6</v>
      </c>
      <c r="AI12" s="9">
        <v>1.7</v>
      </c>
      <c r="AJ12" s="9">
        <v>4.9000000000000004</v>
      </c>
      <c r="AK12" s="9">
        <v>0.4</v>
      </c>
      <c r="AL12" s="9">
        <v>1.3</v>
      </c>
      <c r="AM12" s="10">
        <v>2.1</v>
      </c>
      <c r="AN12" s="9">
        <v>2</v>
      </c>
      <c r="AO12" s="9">
        <v>1.7</v>
      </c>
      <c r="AP12" s="9">
        <v>0.2</v>
      </c>
      <c r="AQ12" s="9">
        <v>2.4</v>
      </c>
      <c r="AR12" s="9">
        <v>2.8</v>
      </c>
      <c r="AS12" s="9">
        <v>1.5</v>
      </c>
      <c r="AT12" s="9">
        <v>1.3</v>
      </c>
    </row>
    <row r="13" spans="1:46" ht="14.5" x14ac:dyDescent="0.35">
      <c r="A13" s="40"/>
      <c r="B13" s="39"/>
      <c r="C13" s="41"/>
      <c r="D13" s="41"/>
      <c r="E13" s="41"/>
      <c r="F13" s="41"/>
      <c r="G13" s="41"/>
      <c r="H13" s="50" t="str">
        <f t="shared" si="0"/>
        <v/>
      </c>
      <c r="I13" s="49" t="str">
        <f>IF(OR(A13="",H13=""),"",IF(A13&gt;DATEVALUE("12/31/2019"),H13*RATES!$B$4,H13*RATES!$B$3))</f>
        <v/>
      </c>
      <c r="J13" s="4" t="str">
        <f t="shared" si="7"/>
        <v/>
      </c>
      <c r="K13" s="4" t="str">
        <f t="shared" si="8"/>
        <v/>
      </c>
      <c r="L13" s="4" t="str">
        <f t="shared" si="9"/>
        <v/>
      </c>
      <c r="M13" s="4" t="str">
        <f t="shared" si="10"/>
        <v/>
      </c>
      <c r="N13" s="4" t="str">
        <f t="shared" si="11"/>
        <v/>
      </c>
      <c r="O13" s="14" t="s">
        <v>3</v>
      </c>
      <c r="P13" s="11">
        <v>0</v>
      </c>
      <c r="Q13" s="9">
        <v>3.1</v>
      </c>
      <c r="R13" s="9">
        <v>0.9</v>
      </c>
      <c r="S13" s="9">
        <v>1.6</v>
      </c>
      <c r="T13" s="9">
        <v>2.2999999999999998</v>
      </c>
      <c r="U13" s="9">
        <v>2.8</v>
      </c>
      <c r="V13" s="9">
        <v>3</v>
      </c>
      <c r="W13" s="9">
        <v>2.4</v>
      </c>
      <c r="X13" s="9">
        <v>2.5</v>
      </c>
      <c r="Y13" s="9">
        <v>3.4</v>
      </c>
      <c r="Z13" s="9">
        <v>2</v>
      </c>
      <c r="AA13" s="9">
        <v>0</v>
      </c>
      <c r="AB13" s="9">
        <v>0.9</v>
      </c>
      <c r="AC13" s="9">
        <v>2.8</v>
      </c>
      <c r="AD13" s="9">
        <v>3.5</v>
      </c>
      <c r="AE13" s="9">
        <v>1.9</v>
      </c>
      <c r="AF13" s="9">
        <v>1.8</v>
      </c>
      <c r="AG13" s="9">
        <v>1.3</v>
      </c>
      <c r="AH13" s="9">
        <v>5.6</v>
      </c>
      <c r="AI13" s="9">
        <v>1.3</v>
      </c>
      <c r="AJ13" s="9">
        <v>6.8</v>
      </c>
      <c r="AK13" s="9">
        <v>2.8</v>
      </c>
      <c r="AL13" s="9">
        <v>3</v>
      </c>
      <c r="AM13" s="10">
        <v>2.5</v>
      </c>
      <c r="AN13" s="9">
        <v>1.5</v>
      </c>
      <c r="AO13" s="9">
        <v>1.3</v>
      </c>
      <c r="AP13" s="9">
        <v>2.1</v>
      </c>
      <c r="AQ13" s="9">
        <v>2.2999999999999998</v>
      </c>
      <c r="AR13" s="9">
        <v>3.5</v>
      </c>
      <c r="AS13" s="9">
        <v>1.6</v>
      </c>
      <c r="AT13" s="9">
        <v>2.2999999999999998</v>
      </c>
    </row>
    <row r="14" spans="1:46" ht="14.5" x14ac:dyDescent="0.35">
      <c r="A14" s="40"/>
      <c r="B14" s="39"/>
      <c r="C14" s="41"/>
      <c r="D14" s="41"/>
      <c r="E14" s="41"/>
      <c r="F14" s="41"/>
      <c r="G14" s="41"/>
      <c r="H14" s="50" t="str">
        <f t="shared" si="0"/>
        <v/>
      </c>
      <c r="I14" s="49" t="str">
        <f>IF(OR(A14="",H14=""),"",IF(A14&gt;DATEVALUE("12/31/2019"),H14*RATES!$B$4,H14*RATES!$B$3))</f>
        <v/>
      </c>
      <c r="J14" s="4" t="str">
        <f t="shared" si="7"/>
        <v/>
      </c>
      <c r="K14" s="4" t="str">
        <f t="shared" si="8"/>
        <v/>
      </c>
      <c r="L14" s="4" t="str">
        <f t="shared" si="9"/>
        <v/>
      </c>
      <c r="M14" s="4" t="str">
        <f t="shared" si="10"/>
        <v/>
      </c>
      <c r="N14" s="4" t="str">
        <f t="shared" si="11"/>
        <v/>
      </c>
      <c r="O14" s="14" t="s">
        <v>16</v>
      </c>
      <c r="P14" s="11">
        <v>0</v>
      </c>
      <c r="Q14" s="9">
        <v>2.9</v>
      </c>
      <c r="R14" s="9">
        <v>0.6</v>
      </c>
      <c r="S14" s="9">
        <v>1</v>
      </c>
      <c r="T14" s="9">
        <v>2.6</v>
      </c>
      <c r="U14" s="9">
        <v>1.8</v>
      </c>
      <c r="V14" s="9">
        <v>1.8</v>
      </c>
      <c r="W14" s="9">
        <v>1.6</v>
      </c>
      <c r="X14" s="9">
        <v>1.9</v>
      </c>
      <c r="Y14" s="9">
        <v>3.7</v>
      </c>
      <c r="Z14" s="9">
        <v>1.5</v>
      </c>
      <c r="AA14" s="9">
        <v>0.9</v>
      </c>
      <c r="AB14" s="9">
        <v>0</v>
      </c>
      <c r="AC14" s="9">
        <v>1.8</v>
      </c>
      <c r="AD14" s="9">
        <v>3</v>
      </c>
      <c r="AE14" s="9">
        <v>0.6</v>
      </c>
      <c r="AF14" s="9">
        <v>1.4</v>
      </c>
      <c r="AG14" s="9">
        <v>0.5</v>
      </c>
      <c r="AH14" s="9">
        <v>5.7</v>
      </c>
      <c r="AI14" s="9">
        <v>0.5</v>
      </c>
      <c r="AJ14" s="9">
        <v>5.8</v>
      </c>
      <c r="AK14" s="9">
        <v>1.8</v>
      </c>
      <c r="AL14" s="9">
        <v>2.6</v>
      </c>
      <c r="AM14" s="10">
        <v>1.8</v>
      </c>
      <c r="AN14" s="9">
        <v>1.3</v>
      </c>
      <c r="AO14" s="9">
        <v>0.5</v>
      </c>
      <c r="AP14" s="9">
        <v>1.5</v>
      </c>
      <c r="AQ14" s="9">
        <v>2</v>
      </c>
      <c r="AR14" s="9">
        <v>3.2</v>
      </c>
      <c r="AS14" s="9">
        <v>0.1</v>
      </c>
      <c r="AT14" s="9">
        <v>2.6</v>
      </c>
    </row>
    <row r="15" spans="1:46" ht="14.5" x14ac:dyDescent="0.35">
      <c r="A15" s="40"/>
      <c r="B15" s="39"/>
      <c r="C15" s="41"/>
      <c r="D15" s="41"/>
      <c r="E15" s="41"/>
      <c r="F15" s="41"/>
      <c r="G15" s="41"/>
      <c r="H15" s="50" t="str">
        <f t="shared" si="0"/>
        <v/>
      </c>
      <c r="I15" s="49" t="str">
        <f>IF(OR(A15="",H15=""),"",IF(A15&gt;DATEVALUE("12/31/2019"),H15*RATES!$B$4,H15*RATES!$B$3))</f>
        <v/>
      </c>
      <c r="J15" s="4" t="str">
        <f t="shared" si="7"/>
        <v/>
      </c>
      <c r="K15" s="4" t="str">
        <f t="shared" si="8"/>
        <v/>
      </c>
      <c r="L15" s="4" t="str">
        <f t="shared" si="9"/>
        <v/>
      </c>
      <c r="M15" s="4" t="str">
        <f t="shared" si="10"/>
        <v/>
      </c>
      <c r="N15" s="4" t="str">
        <f t="shared" si="11"/>
        <v/>
      </c>
      <c r="O15" s="14" t="s">
        <v>17</v>
      </c>
      <c r="P15" s="11">
        <v>0</v>
      </c>
      <c r="Q15" s="9">
        <v>2.8</v>
      </c>
      <c r="R15" s="9">
        <v>1.8</v>
      </c>
      <c r="S15" s="9">
        <v>1.8</v>
      </c>
      <c r="T15" s="9">
        <v>1</v>
      </c>
      <c r="U15" s="9">
        <v>0</v>
      </c>
      <c r="V15" s="9">
        <v>1.9</v>
      </c>
      <c r="W15" s="9">
        <v>1.2</v>
      </c>
      <c r="X15" s="9">
        <v>2.2000000000000002</v>
      </c>
      <c r="Y15" s="9">
        <v>2.5</v>
      </c>
      <c r="Z15" s="9">
        <v>0.4</v>
      </c>
      <c r="AA15" s="9">
        <v>2.8</v>
      </c>
      <c r="AB15" s="9">
        <v>1.8</v>
      </c>
      <c r="AC15" s="9">
        <v>0</v>
      </c>
      <c r="AD15" s="9">
        <v>1.9</v>
      </c>
      <c r="AE15" s="9">
        <v>0.8</v>
      </c>
      <c r="AF15" s="9">
        <v>0.7</v>
      </c>
      <c r="AG15" s="9">
        <v>2.1</v>
      </c>
      <c r="AH15" s="9">
        <v>3.7</v>
      </c>
      <c r="AI15" s="9">
        <v>2</v>
      </c>
      <c r="AJ15" s="9">
        <v>4.7</v>
      </c>
      <c r="AK15" s="9">
        <v>0.2</v>
      </c>
      <c r="AL15" s="9">
        <v>1.4</v>
      </c>
      <c r="AM15" s="10">
        <v>1.9</v>
      </c>
      <c r="AN15" s="9">
        <v>1.8</v>
      </c>
      <c r="AO15" s="9">
        <v>2.1</v>
      </c>
      <c r="AP15" s="9">
        <v>0.5</v>
      </c>
      <c r="AQ15" s="9">
        <v>2.1</v>
      </c>
      <c r="AR15" s="9">
        <v>2.5</v>
      </c>
      <c r="AS15" s="9">
        <v>2</v>
      </c>
      <c r="AT15" s="9">
        <v>1.2</v>
      </c>
    </row>
    <row r="16" spans="1:46" ht="14.5" x14ac:dyDescent="0.35">
      <c r="A16" s="40"/>
      <c r="B16" s="39"/>
      <c r="C16" s="41"/>
      <c r="D16" s="41"/>
      <c r="E16" s="41"/>
      <c r="F16" s="41"/>
      <c r="G16" s="41"/>
      <c r="H16" s="50" t="str">
        <f t="shared" si="0"/>
        <v/>
      </c>
      <c r="I16" s="49" t="str">
        <f>IF(OR(A16="",H16=""),"",IF(A16&gt;DATEVALUE("12/31/2019"),H16*RATES!$B$4,H16*RATES!$B$3))</f>
        <v/>
      </c>
      <c r="J16" s="4" t="str">
        <f t="shared" si="7"/>
        <v/>
      </c>
      <c r="K16" s="4" t="str">
        <f t="shared" si="8"/>
        <v/>
      </c>
      <c r="L16" s="4" t="str">
        <f t="shared" si="9"/>
        <v/>
      </c>
      <c r="M16" s="4" t="str">
        <f t="shared" si="10"/>
        <v/>
      </c>
      <c r="N16" s="4" t="str">
        <f t="shared" si="11"/>
        <v/>
      </c>
      <c r="O16" s="14" t="s">
        <v>18</v>
      </c>
      <c r="P16" s="11">
        <v>0</v>
      </c>
      <c r="Q16" s="9">
        <v>0.8</v>
      </c>
      <c r="R16" s="9">
        <v>2.8</v>
      </c>
      <c r="S16" s="9">
        <v>3</v>
      </c>
      <c r="T16" s="9">
        <v>1.3</v>
      </c>
      <c r="U16" s="9">
        <v>1.9</v>
      </c>
      <c r="V16" s="9">
        <v>1.7</v>
      </c>
      <c r="W16" s="9">
        <v>1.3</v>
      </c>
      <c r="X16" s="9">
        <v>3.9</v>
      </c>
      <c r="Y16" s="9">
        <v>0.8</v>
      </c>
      <c r="Z16" s="9">
        <v>2.2000000000000002</v>
      </c>
      <c r="AA16" s="9">
        <v>3.5</v>
      </c>
      <c r="AB16" s="9">
        <v>3</v>
      </c>
      <c r="AC16" s="9">
        <v>1.9</v>
      </c>
      <c r="AD16" s="9">
        <v>0</v>
      </c>
      <c r="AE16" s="9">
        <v>2.4</v>
      </c>
      <c r="AF16" s="9">
        <v>1.9</v>
      </c>
      <c r="AG16" s="9">
        <v>3.3</v>
      </c>
      <c r="AH16" s="9">
        <v>2.4</v>
      </c>
      <c r="AI16" s="9">
        <v>3.2</v>
      </c>
      <c r="AJ16" s="9">
        <v>3.4</v>
      </c>
      <c r="AK16" s="9">
        <v>1.9</v>
      </c>
      <c r="AL16" s="9">
        <v>0.6</v>
      </c>
      <c r="AM16" s="10">
        <v>1.3</v>
      </c>
      <c r="AN16" s="9">
        <v>2.5</v>
      </c>
      <c r="AO16" s="9">
        <v>3.3</v>
      </c>
      <c r="AP16" s="9">
        <v>2.2000000000000002</v>
      </c>
      <c r="AQ16" s="9">
        <v>2.7</v>
      </c>
      <c r="AR16" s="9">
        <v>0.7</v>
      </c>
      <c r="AS16" s="9">
        <v>3.1</v>
      </c>
      <c r="AT16" s="9">
        <v>2.6</v>
      </c>
    </row>
    <row r="17" spans="1:46" ht="14.5" x14ac:dyDescent="0.35">
      <c r="A17" s="40"/>
      <c r="B17" s="39"/>
      <c r="C17" s="41"/>
      <c r="D17" s="41"/>
      <c r="E17" s="41"/>
      <c r="F17" s="41"/>
      <c r="G17" s="41"/>
      <c r="H17" s="50" t="str">
        <f t="shared" si="0"/>
        <v/>
      </c>
      <c r="I17" s="49" t="str">
        <f>IF(OR(A17="",H17=""),"",IF(A17&gt;DATEVALUE("12/31/2019"),H17*RATES!$B$4,H17*RATES!$B$3))</f>
        <v/>
      </c>
      <c r="J17" s="4" t="str">
        <f t="shared" si="7"/>
        <v/>
      </c>
      <c r="K17" s="4" t="str">
        <f t="shared" si="8"/>
        <v/>
      </c>
      <c r="L17" s="4" t="str">
        <f t="shared" si="9"/>
        <v/>
      </c>
      <c r="M17" s="4" t="str">
        <f t="shared" si="10"/>
        <v/>
      </c>
      <c r="N17" s="4" t="str">
        <f t="shared" si="11"/>
        <v/>
      </c>
      <c r="O17" s="14" t="s">
        <v>4</v>
      </c>
      <c r="P17" s="11">
        <v>0</v>
      </c>
      <c r="Q17" s="9">
        <v>2.1</v>
      </c>
      <c r="R17" s="9">
        <v>0.9</v>
      </c>
      <c r="S17" s="9">
        <v>0.6</v>
      </c>
      <c r="T17" s="9">
        <v>1.4</v>
      </c>
      <c r="U17" s="9">
        <v>0.8</v>
      </c>
      <c r="V17" s="9">
        <v>2.1</v>
      </c>
      <c r="W17" s="9">
        <v>1.7</v>
      </c>
      <c r="X17" s="9">
        <v>1.5</v>
      </c>
      <c r="Y17" s="9">
        <v>2.6</v>
      </c>
      <c r="Z17" s="9">
        <v>0.69</v>
      </c>
      <c r="AA17" s="9">
        <v>1.9</v>
      </c>
      <c r="AB17" s="9">
        <v>0.6</v>
      </c>
      <c r="AC17" s="9">
        <v>0.8</v>
      </c>
      <c r="AD17" s="9">
        <v>2.4</v>
      </c>
      <c r="AE17" s="9">
        <v>0</v>
      </c>
      <c r="AF17" s="9">
        <v>0.8</v>
      </c>
      <c r="AG17" s="9">
        <v>0.8</v>
      </c>
      <c r="AH17" s="9">
        <v>4.5999999999999996</v>
      </c>
      <c r="AI17" s="9">
        <v>0.8</v>
      </c>
      <c r="AJ17" s="9">
        <v>5.6</v>
      </c>
      <c r="AK17" s="9">
        <v>0.8</v>
      </c>
      <c r="AL17" s="9">
        <v>2.2000000000000002</v>
      </c>
      <c r="AM17" s="10">
        <v>1.7</v>
      </c>
      <c r="AN17" s="9">
        <v>1.7</v>
      </c>
      <c r="AO17" s="9">
        <v>0.8</v>
      </c>
      <c r="AP17" s="9">
        <v>1.2</v>
      </c>
      <c r="AQ17" s="9">
        <v>2.2000000000000002</v>
      </c>
      <c r="AR17" s="9">
        <v>2.7</v>
      </c>
      <c r="AS17" s="9">
        <v>0.5</v>
      </c>
      <c r="AT17" s="9">
        <v>1.1000000000000001</v>
      </c>
    </row>
    <row r="18" spans="1:46" ht="14.5" x14ac:dyDescent="0.35">
      <c r="A18" s="40"/>
      <c r="B18" s="39"/>
      <c r="C18" s="41"/>
      <c r="D18" s="41"/>
      <c r="E18" s="41"/>
      <c r="F18" s="41"/>
      <c r="G18" s="41"/>
      <c r="H18" s="50" t="str">
        <f t="shared" si="0"/>
        <v/>
      </c>
      <c r="I18" s="49" t="str">
        <f>IF(OR(A18="",H18=""),"",IF(A18&gt;DATEVALUE("12/31/2019"),H18*RATES!$B$4,H18*RATES!$B$3))</f>
        <v/>
      </c>
      <c r="J18" s="4" t="str">
        <f t="shared" si="7"/>
        <v/>
      </c>
      <c r="K18" s="4" t="str">
        <f t="shared" si="8"/>
        <v/>
      </c>
      <c r="L18" s="4" t="str">
        <f t="shared" si="9"/>
        <v/>
      </c>
      <c r="M18" s="4" t="str">
        <f t="shared" si="10"/>
        <v/>
      </c>
      <c r="N18" s="4" t="str">
        <f t="shared" si="11"/>
        <v/>
      </c>
      <c r="O18" s="14" t="s">
        <v>5</v>
      </c>
      <c r="P18" s="11">
        <v>0</v>
      </c>
      <c r="Q18" s="9">
        <v>1.6</v>
      </c>
      <c r="R18" s="9">
        <v>1.45</v>
      </c>
      <c r="S18" s="9">
        <v>1.2</v>
      </c>
      <c r="T18" s="9">
        <v>0.7</v>
      </c>
      <c r="U18" s="9">
        <v>0.7</v>
      </c>
      <c r="V18" s="9">
        <v>1.5</v>
      </c>
      <c r="W18" s="9">
        <v>0.8</v>
      </c>
      <c r="X18" s="9">
        <v>2.2999999999999998</v>
      </c>
      <c r="Y18" s="9">
        <v>1.8</v>
      </c>
      <c r="Z18" s="9">
        <v>0.72</v>
      </c>
      <c r="AA18" s="9">
        <v>1.8</v>
      </c>
      <c r="AB18" s="9">
        <v>1.4</v>
      </c>
      <c r="AC18" s="9">
        <v>0.7</v>
      </c>
      <c r="AD18" s="9">
        <v>1.9</v>
      </c>
      <c r="AE18" s="9">
        <v>0.8</v>
      </c>
      <c r="AF18" s="9">
        <v>0</v>
      </c>
      <c r="AG18" s="9">
        <v>1.6</v>
      </c>
      <c r="AH18" s="9">
        <v>4</v>
      </c>
      <c r="AI18" s="9">
        <v>1.6</v>
      </c>
      <c r="AJ18" s="9">
        <v>4.9000000000000004</v>
      </c>
      <c r="AK18" s="9">
        <v>0.7</v>
      </c>
      <c r="AL18" s="9">
        <v>1.3</v>
      </c>
      <c r="AM18" s="10">
        <v>1.5</v>
      </c>
      <c r="AN18" s="9">
        <v>1.3</v>
      </c>
      <c r="AO18" s="9">
        <v>1.6</v>
      </c>
      <c r="AP18" s="9">
        <v>1.6</v>
      </c>
      <c r="AQ18" s="9">
        <v>1.5</v>
      </c>
      <c r="AR18" s="9">
        <v>2</v>
      </c>
      <c r="AS18" s="9">
        <v>1.4</v>
      </c>
      <c r="AT18" s="9">
        <v>1.6</v>
      </c>
    </row>
    <row r="19" spans="1:46" ht="14.5" x14ac:dyDescent="0.35">
      <c r="A19" s="40"/>
      <c r="B19" s="39"/>
      <c r="C19" s="41"/>
      <c r="D19" s="41"/>
      <c r="E19" s="41"/>
      <c r="F19" s="41"/>
      <c r="G19" s="41"/>
      <c r="H19" s="50" t="str">
        <f t="shared" si="0"/>
        <v/>
      </c>
      <c r="I19" s="49" t="str">
        <f>IF(OR(A19="",H19=""),"",IF(A19&gt;DATEVALUE("12/31/2019"),H19*RATES!$B$4,H19*RATES!$B$3))</f>
        <v/>
      </c>
      <c r="J19" s="4" t="str">
        <f t="shared" si="7"/>
        <v/>
      </c>
      <c r="K19" s="4" t="str">
        <f t="shared" si="8"/>
        <v/>
      </c>
      <c r="L19" s="4" t="str">
        <f t="shared" si="9"/>
        <v/>
      </c>
      <c r="M19" s="4" t="str">
        <f t="shared" si="10"/>
        <v/>
      </c>
      <c r="N19" s="4" t="str">
        <f t="shared" si="11"/>
        <v/>
      </c>
      <c r="O19" s="14" t="s">
        <v>19</v>
      </c>
      <c r="P19" s="12">
        <v>0</v>
      </c>
      <c r="Q19" s="10">
        <v>3.1</v>
      </c>
      <c r="R19" s="10">
        <v>1</v>
      </c>
      <c r="S19" s="10">
        <v>0.4</v>
      </c>
      <c r="T19" s="10">
        <v>2.8</v>
      </c>
      <c r="U19" s="10">
        <v>2.1</v>
      </c>
      <c r="V19" s="10">
        <v>2.2000000000000002</v>
      </c>
      <c r="W19" s="10">
        <v>1.8</v>
      </c>
      <c r="X19" s="10">
        <v>1.6</v>
      </c>
      <c r="Y19" s="10">
        <v>3.8</v>
      </c>
      <c r="Z19" s="10">
        <v>1.7</v>
      </c>
      <c r="AA19" s="10">
        <v>1.3</v>
      </c>
      <c r="AB19" s="10">
        <v>0.5</v>
      </c>
      <c r="AC19" s="10">
        <v>2.1</v>
      </c>
      <c r="AD19" s="10">
        <v>3.3</v>
      </c>
      <c r="AE19" s="10">
        <v>0.8</v>
      </c>
      <c r="AF19" s="10">
        <v>1.6</v>
      </c>
      <c r="AG19" s="10">
        <v>0</v>
      </c>
      <c r="AH19" s="10">
        <v>5.6</v>
      </c>
      <c r="AI19" s="10">
        <v>0.7</v>
      </c>
      <c r="AJ19" s="10">
        <v>6.1</v>
      </c>
      <c r="AK19" s="10">
        <v>2.1</v>
      </c>
      <c r="AL19" s="10">
        <v>2.7</v>
      </c>
      <c r="AM19" s="10">
        <v>2</v>
      </c>
      <c r="AN19" s="10">
        <v>1.8</v>
      </c>
      <c r="AO19" s="10">
        <v>0</v>
      </c>
      <c r="AP19" s="10">
        <v>1.5</v>
      </c>
      <c r="AQ19" s="10">
        <v>2.5</v>
      </c>
      <c r="AR19" s="10">
        <v>3.3</v>
      </c>
      <c r="AS19" s="10">
        <v>0.2</v>
      </c>
      <c r="AT19" s="10">
        <v>2.4</v>
      </c>
    </row>
    <row r="20" spans="1:46" ht="14.5" x14ac:dyDescent="0.35">
      <c r="A20" s="40"/>
      <c r="B20" s="39"/>
      <c r="C20" s="41"/>
      <c r="D20" s="41"/>
      <c r="E20" s="41"/>
      <c r="F20" s="41"/>
      <c r="G20" s="41"/>
      <c r="H20" s="50" t="str">
        <f t="shared" si="0"/>
        <v/>
      </c>
      <c r="I20" s="49" t="str">
        <f>IF(OR(A20="",H20=""),"",IF(A20&gt;DATEVALUE("12/31/2019"),H20*RATES!$B$4,H20*RATES!$B$3))</f>
        <v/>
      </c>
      <c r="J20" s="4" t="str">
        <f t="shared" si="7"/>
        <v/>
      </c>
      <c r="K20" s="4" t="str">
        <f t="shared" si="8"/>
        <v/>
      </c>
      <c r="L20" s="4" t="str">
        <f t="shared" si="9"/>
        <v/>
      </c>
      <c r="M20" s="4" t="str">
        <f t="shared" si="10"/>
        <v/>
      </c>
      <c r="N20" s="4" t="str">
        <f t="shared" si="11"/>
        <v/>
      </c>
      <c r="O20" s="14" t="s">
        <v>20</v>
      </c>
      <c r="P20" s="11">
        <v>0</v>
      </c>
      <c r="Q20" s="9">
        <v>2.9</v>
      </c>
      <c r="R20" s="9">
        <v>5.4</v>
      </c>
      <c r="S20" s="9">
        <v>5.3</v>
      </c>
      <c r="T20" s="9">
        <v>2.8</v>
      </c>
      <c r="U20" s="9">
        <v>3.7</v>
      </c>
      <c r="V20" s="9">
        <v>3.6</v>
      </c>
      <c r="W20" s="9">
        <v>3.8</v>
      </c>
      <c r="X20" s="9">
        <v>5.0999999999999996</v>
      </c>
      <c r="Y20" s="9">
        <v>1.6</v>
      </c>
      <c r="Z20" s="9">
        <v>3.6</v>
      </c>
      <c r="AA20" s="9">
        <v>5.6</v>
      </c>
      <c r="AB20" s="9">
        <v>5.7</v>
      </c>
      <c r="AC20" s="9">
        <v>3.7</v>
      </c>
      <c r="AD20" s="9">
        <v>2.4</v>
      </c>
      <c r="AE20" s="9">
        <v>4.5999999999999996</v>
      </c>
      <c r="AF20" s="9">
        <v>4</v>
      </c>
      <c r="AG20" s="9">
        <v>5.6</v>
      </c>
      <c r="AH20" s="9">
        <v>0</v>
      </c>
      <c r="AI20" s="9">
        <v>5.9</v>
      </c>
      <c r="AJ20" s="9">
        <v>1.2</v>
      </c>
      <c r="AK20" s="9">
        <v>3.7</v>
      </c>
      <c r="AL20" s="9">
        <v>2.2000000000000002</v>
      </c>
      <c r="AM20" s="10">
        <v>3.6</v>
      </c>
      <c r="AN20" s="9">
        <v>4.5999999999999996</v>
      </c>
      <c r="AO20" s="9">
        <v>5.6</v>
      </c>
      <c r="AP20" s="9">
        <v>3.5</v>
      </c>
      <c r="AQ20" s="9">
        <v>4.3</v>
      </c>
      <c r="AR20" s="9">
        <v>2.6</v>
      </c>
      <c r="AS20" s="9">
        <v>5.5</v>
      </c>
      <c r="AT20" s="9">
        <v>6.1</v>
      </c>
    </row>
    <row r="21" spans="1:46" ht="14.5" x14ac:dyDescent="0.35">
      <c r="A21" s="40"/>
      <c r="B21" s="39"/>
      <c r="C21" s="41"/>
      <c r="D21" s="41"/>
      <c r="E21" s="41"/>
      <c r="F21" s="41"/>
      <c r="G21" s="41"/>
      <c r="H21" s="50" t="str">
        <f t="shared" si="0"/>
        <v/>
      </c>
      <c r="I21" s="49" t="str">
        <f>IF(OR(A21="",H21=""),"",IF(A21&gt;DATEVALUE("12/31/2019"),H21*RATES!$B$4,H21*RATES!$B$3))</f>
        <v/>
      </c>
      <c r="J21" s="4" t="str">
        <f t="shared" si="7"/>
        <v/>
      </c>
      <c r="K21" s="4" t="str">
        <f t="shared" si="8"/>
        <v/>
      </c>
      <c r="L21" s="4" t="str">
        <f t="shared" si="9"/>
        <v/>
      </c>
      <c r="M21" s="4" t="str">
        <f t="shared" si="10"/>
        <v/>
      </c>
      <c r="N21" s="4" t="str">
        <f t="shared" si="11"/>
        <v/>
      </c>
      <c r="O21" s="14" t="s">
        <v>21</v>
      </c>
      <c r="P21" s="11">
        <v>0</v>
      </c>
      <c r="Q21" s="9">
        <v>3.1</v>
      </c>
      <c r="R21" s="9">
        <v>0.8</v>
      </c>
      <c r="S21" s="9">
        <v>1.2</v>
      </c>
      <c r="T21" s="9">
        <v>2.8</v>
      </c>
      <c r="U21" s="9">
        <v>2</v>
      </c>
      <c r="V21" s="9">
        <v>2.2999999999999998</v>
      </c>
      <c r="W21" s="9">
        <v>1.8</v>
      </c>
      <c r="X21" s="9">
        <v>1.8</v>
      </c>
      <c r="Y21" s="9">
        <v>3.9</v>
      </c>
      <c r="Z21" s="9">
        <v>1.7</v>
      </c>
      <c r="AA21" s="9">
        <v>1.3</v>
      </c>
      <c r="AB21" s="9">
        <v>0.5</v>
      </c>
      <c r="AC21" s="9">
        <v>2</v>
      </c>
      <c r="AD21" s="9">
        <v>3.2</v>
      </c>
      <c r="AE21" s="9">
        <v>0.8</v>
      </c>
      <c r="AF21" s="9">
        <v>1.6</v>
      </c>
      <c r="AG21" s="9">
        <v>0.7</v>
      </c>
      <c r="AH21" s="9">
        <v>5.9</v>
      </c>
      <c r="AI21" s="9">
        <v>0</v>
      </c>
      <c r="AJ21" s="9">
        <v>6.3</v>
      </c>
      <c r="AK21" s="9">
        <v>2</v>
      </c>
      <c r="AL21" s="9">
        <v>2.8</v>
      </c>
      <c r="AM21" s="10">
        <v>2</v>
      </c>
      <c r="AN21" s="9">
        <v>1.5</v>
      </c>
      <c r="AO21" s="9">
        <v>0.7</v>
      </c>
      <c r="AP21" s="9">
        <v>1.7</v>
      </c>
      <c r="AQ21" s="9">
        <v>2.2000000000000002</v>
      </c>
      <c r="AR21" s="9">
        <v>3.4</v>
      </c>
      <c r="AS21" s="9">
        <v>0.3</v>
      </c>
      <c r="AT21" s="9">
        <v>2.4</v>
      </c>
    </row>
    <row r="22" spans="1:46" ht="14.5" x14ac:dyDescent="0.35">
      <c r="A22" s="40"/>
      <c r="B22" s="39"/>
      <c r="C22" s="41"/>
      <c r="D22" s="41"/>
      <c r="E22" s="41"/>
      <c r="F22" s="41"/>
      <c r="G22" s="41"/>
      <c r="H22" s="50" t="str">
        <f t="shared" si="0"/>
        <v/>
      </c>
      <c r="I22" s="49" t="str">
        <f>IF(OR(A22="",H22=""),"",IF(A22&gt;DATEVALUE("12/31/2019"),H22*RATES!$B$4,H22*RATES!$B$3))</f>
        <v/>
      </c>
      <c r="J22" s="4" t="str">
        <f t="shared" si="7"/>
        <v/>
      </c>
      <c r="K22" s="4" t="str">
        <f t="shared" si="8"/>
        <v/>
      </c>
      <c r="L22" s="4" t="str">
        <f t="shared" si="9"/>
        <v/>
      </c>
      <c r="M22" s="4" t="str">
        <f t="shared" si="10"/>
        <v/>
      </c>
      <c r="N22" s="4" t="str">
        <f t="shared" si="11"/>
        <v/>
      </c>
      <c r="O22" s="14" t="s">
        <v>6</v>
      </c>
      <c r="P22" s="11">
        <v>0</v>
      </c>
      <c r="Q22" s="9">
        <v>3.8</v>
      </c>
      <c r="R22" s="9">
        <v>6</v>
      </c>
      <c r="S22" s="9">
        <v>6</v>
      </c>
      <c r="T22" s="9">
        <v>3.9</v>
      </c>
      <c r="U22" s="9">
        <v>4.5999999999999996</v>
      </c>
      <c r="V22" s="9">
        <v>4.7</v>
      </c>
      <c r="W22" s="9">
        <v>4.5</v>
      </c>
      <c r="X22" s="9">
        <v>6.6</v>
      </c>
      <c r="Y22" s="9">
        <v>3.3</v>
      </c>
      <c r="Z22" s="9">
        <v>4.9000000000000004</v>
      </c>
      <c r="AA22" s="9">
        <v>6.8</v>
      </c>
      <c r="AB22" s="9">
        <v>5.8</v>
      </c>
      <c r="AC22" s="9">
        <v>4.7</v>
      </c>
      <c r="AD22" s="9">
        <v>3.4</v>
      </c>
      <c r="AE22" s="9">
        <v>5.6</v>
      </c>
      <c r="AF22" s="9">
        <v>4.9000000000000004</v>
      </c>
      <c r="AG22" s="9">
        <v>6.1</v>
      </c>
      <c r="AH22" s="9">
        <v>1.2</v>
      </c>
      <c r="AI22" s="9">
        <v>6.3</v>
      </c>
      <c r="AJ22" s="9">
        <v>0</v>
      </c>
      <c r="AK22" s="9">
        <v>4.7</v>
      </c>
      <c r="AL22" s="9">
        <v>3.6</v>
      </c>
      <c r="AM22" s="10">
        <v>4.5999999999999996</v>
      </c>
      <c r="AN22" s="9">
        <v>5.6</v>
      </c>
      <c r="AO22" s="9">
        <v>0</v>
      </c>
      <c r="AP22" s="9">
        <v>5</v>
      </c>
      <c r="AQ22" s="9">
        <v>5.2</v>
      </c>
      <c r="AR22" s="9">
        <v>5.2</v>
      </c>
      <c r="AS22" s="9">
        <v>5.9</v>
      </c>
      <c r="AT22" s="9">
        <v>5.5</v>
      </c>
    </row>
    <row r="23" spans="1:46" ht="14.5" x14ac:dyDescent="0.35">
      <c r="A23" s="40"/>
      <c r="B23" s="39"/>
      <c r="C23" s="41"/>
      <c r="D23" s="41"/>
      <c r="E23" s="41"/>
      <c r="F23" s="41"/>
      <c r="G23" s="41"/>
      <c r="H23" s="50" t="str">
        <f t="shared" si="0"/>
        <v/>
      </c>
      <c r="I23" s="49" t="str">
        <f>IF(OR(A23="",H23=""),"",IF(A23&gt;DATEVALUE("12/31/2019"),H23*RATES!$B$4,H23*RATES!$B$3))</f>
        <v/>
      </c>
      <c r="J23" s="4" t="str">
        <f t="shared" si="7"/>
        <v/>
      </c>
      <c r="K23" s="4" t="str">
        <f t="shared" si="8"/>
        <v/>
      </c>
      <c r="L23" s="4" t="str">
        <f t="shared" si="9"/>
        <v/>
      </c>
      <c r="M23" s="4" t="str">
        <f t="shared" si="10"/>
        <v/>
      </c>
      <c r="N23" s="4" t="str">
        <f t="shared" si="11"/>
        <v/>
      </c>
      <c r="O23" s="14" t="s">
        <v>7</v>
      </c>
      <c r="P23" s="11">
        <v>0</v>
      </c>
      <c r="Q23" s="9">
        <v>2.8</v>
      </c>
      <c r="R23" s="9">
        <v>1.8</v>
      </c>
      <c r="S23" s="9">
        <v>1.8</v>
      </c>
      <c r="T23" s="9">
        <v>1</v>
      </c>
      <c r="U23" s="9">
        <v>0</v>
      </c>
      <c r="V23" s="9">
        <v>2.1</v>
      </c>
      <c r="W23" s="9">
        <v>1.2</v>
      </c>
      <c r="X23" s="9">
        <v>2.4</v>
      </c>
      <c r="Y23" s="9">
        <v>2.5</v>
      </c>
      <c r="Z23" s="9">
        <v>0.4</v>
      </c>
      <c r="AA23" s="9">
        <v>2.8</v>
      </c>
      <c r="AB23" s="9">
        <v>1.8</v>
      </c>
      <c r="AC23" s="9">
        <v>0.2</v>
      </c>
      <c r="AD23" s="9">
        <v>1.9</v>
      </c>
      <c r="AE23" s="9">
        <v>0.8</v>
      </c>
      <c r="AF23" s="9">
        <v>0.7</v>
      </c>
      <c r="AG23" s="9">
        <v>2.1</v>
      </c>
      <c r="AH23" s="9">
        <v>3.7</v>
      </c>
      <c r="AI23" s="9">
        <v>2</v>
      </c>
      <c r="AJ23" s="9">
        <v>4.7</v>
      </c>
      <c r="AK23" s="9">
        <v>0</v>
      </c>
      <c r="AL23" s="9">
        <v>1.4</v>
      </c>
      <c r="AM23" s="10">
        <v>1.9</v>
      </c>
      <c r="AN23" s="9">
        <v>1.8</v>
      </c>
      <c r="AO23" s="9">
        <v>2.1</v>
      </c>
      <c r="AP23" s="9">
        <v>0.5</v>
      </c>
      <c r="AQ23" s="9">
        <v>2.1</v>
      </c>
      <c r="AR23" s="9">
        <v>2.5</v>
      </c>
      <c r="AS23" s="9">
        <v>2</v>
      </c>
      <c r="AT23" s="9">
        <v>1.2</v>
      </c>
    </row>
    <row r="24" spans="1:46" ht="14.5" x14ac:dyDescent="0.35">
      <c r="A24" s="40"/>
      <c r="B24" s="39"/>
      <c r="C24" s="41"/>
      <c r="D24" s="41"/>
      <c r="E24" s="41"/>
      <c r="F24" s="41"/>
      <c r="G24" s="41"/>
      <c r="H24" s="50" t="str">
        <f t="shared" si="0"/>
        <v/>
      </c>
      <c r="I24" s="49" t="str">
        <f>IF(OR(A24="",H24=""),"",IF(A24&gt;DATEVALUE("12/31/2019"),H24*RATES!$B$4,H24*RATES!$B$3))</f>
        <v/>
      </c>
      <c r="J24" s="4" t="str">
        <f t="shared" si="7"/>
        <v/>
      </c>
      <c r="K24" s="4" t="str">
        <f t="shared" si="8"/>
        <v/>
      </c>
      <c r="L24" s="4" t="str">
        <f t="shared" si="9"/>
        <v/>
      </c>
      <c r="M24" s="4" t="str">
        <f t="shared" si="10"/>
        <v/>
      </c>
      <c r="N24" s="4" t="str">
        <f t="shared" si="11"/>
        <v/>
      </c>
      <c r="O24" s="14" t="s">
        <v>22</v>
      </c>
      <c r="P24" s="11">
        <v>0</v>
      </c>
      <c r="Q24" s="9">
        <v>1.4</v>
      </c>
      <c r="R24" s="9">
        <v>2.7</v>
      </c>
      <c r="S24" s="9">
        <v>2.2999999999999998</v>
      </c>
      <c r="T24" s="9">
        <v>0.8</v>
      </c>
      <c r="U24" s="9">
        <v>1.4</v>
      </c>
      <c r="V24" s="9">
        <v>2</v>
      </c>
      <c r="W24" s="9">
        <v>1.2</v>
      </c>
      <c r="X24" s="9">
        <v>3.2</v>
      </c>
      <c r="Y24" s="9">
        <v>0.8</v>
      </c>
      <c r="Z24" s="9">
        <v>1.3</v>
      </c>
      <c r="AA24" s="9">
        <v>3</v>
      </c>
      <c r="AB24" s="9">
        <v>2.6</v>
      </c>
      <c r="AC24" s="9">
        <v>1.4</v>
      </c>
      <c r="AD24" s="9">
        <v>0.6</v>
      </c>
      <c r="AE24" s="9">
        <v>2.2000000000000002</v>
      </c>
      <c r="AF24" s="9">
        <v>1.3</v>
      </c>
      <c r="AG24" s="9">
        <v>2.7</v>
      </c>
      <c r="AH24" s="9">
        <v>2.2000000000000002</v>
      </c>
      <c r="AI24" s="9">
        <v>2.8</v>
      </c>
      <c r="AJ24" s="9">
        <v>3.6</v>
      </c>
      <c r="AK24" s="9">
        <v>1.4</v>
      </c>
      <c r="AL24" s="9">
        <v>0</v>
      </c>
      <c r="AM24" s="10">
        <v>1.9</v>
      </c>
      <c r="AN24" s="9">
        <v>2.5</v>
      </c>
      <c r="AO24" s="9">
        <v>2.7</v>
      </c>
      <c r="AP24" s="9">
        <v>1.2</v>
      </c>
      <c r="AQ24" s="9">
        <v>2.7</v>
      </c>
      <c r="AR24" s="9">
        <v>1.5</v>
      </c>
      <c r="AS24" s="9">
        <v>2.5</v>
      </c>
      <c r="AT24" s="9">
        <v>1.8</v>
      </c>
    </row>
    <row r="25" spans="1:46" ht="14.5" x14ac:dyDescent="0.35">
      <c r="A25" s="40"/>
      <c r="B25" s="39"/>
      <c r="C25" s="41"/>
      <c r="D25" s="41"/>
      <c r="E25" s="41"/>
      <c r="F25" s="41"/>
      <c r="G25" s="41"/>
      <c r="H25" s="50" t="str">
        <f t="shared" si="0"/>
        <v/>
      </c>
      <c r="I25" s="49" t="str">
        <f>IF(OR(A25="",H25=""),"",IF(A25&gt;DATEVALUE("12/31/2019"),H25*RATES!$B$4,H25*RATES!$B$3))</f>
        <v/>
      </c>
      <c r="J25" s="4" t="str">
        <f t="shared" si="7"/>
        <v/>
      </c>
      <c r="K25" s="4" t="str">
        <f t="shared" si="8"/>
        <v/>
      </c>
      <c r="L25" s="4" t="str">
        <f t="shared" si="9"/>
        <v/>
      </c>
      <c r="M25" s="4" t="str">
        <f t="shared" si="10"/>
        <v/>
      </c>
      <c r="N25" s="4" t="str">
        <f t="shared" si="11"/>
        <v/>
      </c>
      <c r="O25" s="14" t="s">
        <v>23</v>
      </c>
      <c r="P25" s="11">
        <v>0</v>
      </c>
      <c r="Q25" s="9">
        <v>0.9</v>
      </c>
      <c r="R25" s="9">
        <v>1.5</v>
      </c>
      <c r="S25" s="9">
        <v>2.4</v>
      </c>
      <c r="T25" s="9">
        <v>2</v>
      </c>
      <c r="U25" s="9">
        <v>1.9</v>
      </c>
      <c r="V25" s="9">
        <v>0.6</v>
      </c>
      <c r="W25" s="9">
        <v>0.6</v>
      </c>
      <c r="X25" s="9">
        <v>3.3</v>
      </c>
      <c r="Y25" s="9">
        <v>2.2000000000000002</v>
      </c>
      <c r="Z25" s="9">
        <v>2.1</v>
      </c>
      <c r="AA25" s="9">
        <v>2.5</v>
      </c>
      <c r="AB25" s="9">
        <v>1.8</v>
      </c>
      <c r="AC25" s="9">
        <v>1.9</v>
      </c>
      <c r="AD25" s="9">
        <v>1.3</v>
      </c>
      <c r="AE25" s="9">
        <v>1.7</v>
      </c>
      <c r="AF25" s="9">
        <v>1.5</v>
      </c>
      <c r="AG25" s="9">
        <v>2</v>
      </c>
      <c r="AH25" s="9">
        <v>3.6</v>
      </c>
      <c r="AI25" s="9">
        <v>2</v>
      </c>
      <c r="AJ25" s="9">
        <v>4.5999999999999996</v>
      </c>
      <c r="AK25" s="9">
        <v>1.9</v>
      </c>
      <c r="AL25" s="9">
        <v>1.9</v>
      </c>
      <c r="AM25" s="10">
        <v>0</v>
      </c>
      <c r="AN25" s="9">
        <v>1.2</v>
      </c>
      <c r="AO25" s="9">
        <v>2</v>
      </c>
      <c r="AP25" s="9">
        <v>2.4</v>
      </c>
      <c r="AQ25" s="9">
        <v>1.4</v>
      </c>
      <c r="AR25" s="9">
        <v>1.3</v>
      </c>
      <c r="AS25" s="9">
        <v>1.8</v>
      </c>
      <c r="AT25" s="9">
        <v>2.9</v>
      </c>
    </row>
    <row r="26" spans="1:46" ht="14.5" x14ac:dyDescent="0.35">
      <c r="A26" s="40"/>
      <c r="B26" s="39"/>
      <c r="C26" s="41"/>
      <c r="D26" s="41"/>
      <c r="E26" s="41"/>
      <c r="F26" s="41"/>
      <c r="G26" s="41"/>
      <c r="H26" s="50" t="str">
        <f t="shared" si="0"/>
        <v/>
      </c>
      <c r="I26" s="49" t="str">
        <f>IF(OR(A26="",H26=""),"",IF(A26&gt;DATEVALUE("12/31/2019"),H26*RATES!$B$4,H26*RATES!$B$3))</f>
        <v/>
      </c>
      <c r="J26" s="4" t="str">
        <f t="shared" si="7"/>
        <v/>
      </c>
      <c r="K26" s="4" t="str">
        <f t="shared" si="8"/>
        <v/>
      </c>
      <c r="L26" s="4" t="str">
        <f t="shared" si="9"/>
        <v/>
      </c>
      <c r="M26" s="4" t="str">
        <f t="shared" si="10"/>
        <v/>
      </c>
      <c r="N26" s="4" t="str">
        <f t="shared" si="11"/>
        <v/>
      </c>
      <c r="O26" s="14" t="s">
        <v>24</v>
      </c>
      <c r="P26" s="11">
        <v>0</v>
      </c>
      <c r="Q26" s="9">
        <v>1.8</v>
      </c>
      <c r="R26" s="9">
        <v>0.7</v>
      </c>
      <c r="S26" s="9">
        <v>2.1</v>
      </c>
      <c r="T26" s="9">
        <v>1.9</v>
      </c>
      <c r="U26" s="9">
        <v>1.8</v>
      </c>
      <c r="V26" s="9">
        <v>9.6999999999999993</v>
      </c>
      <c r="W26" s="9">
        <v>1.1000000000000001</v>
      </c>
      <c r="X26" s="9">
        <v>3.3</v>
      </c>
      <c r="Y26" s="9">
        <v>3.5</v>
      </c>
      <c r="Z26" s="9">
        <v>2</v>
      </c>
      <c r="AA26" s="9">
        <v>1.5</v>
      </c>
      <c r="AB26" s="9">
        <v>1.3</v>
      </c>
      <c r="AC26" s="9">
        <v>1.8</v>
      </c>
      <c r="AD26" s="9">
        <v>2.5</v>
      </c>
      <c r="AE26" s="9">
        <v>1.7</v>
      </c>
      <c r="AF26" s="9">
        <v>1.3</v>
      </c>
      <c r="AG26" s="9">
        <v>1.8</v>
      </c>
      <c r="AH26" s="9">
        <v>4.5999999999999996</v>
      </c>
      <c r="AI26" s="9">
        <v>1.5</v>
      </c>
      <c r="AJ26" s="9">
        <v>5.6</v>
      </c>
      <c r="AK26" s="9">
        <v>1.8</v>
      </c>
      <c r="AL26" s="9">
        <v>2.5</v>
      </c>
      <c r="AM26" s="10">
        <v>1.2</v>
      </c>
      <c r="AN26" s="9">
        <v>0</v>
      </c>
      <c r="AO26" s="9">
        <v>1.8</v>
      </c>
      <c r="AP26" s="9">
        <v>2.2000000000000002</v>
      </c>
      <c r="AQ26" s="9">
        <v>1.1000000000000001</v>
      </c>
      <c r="AR26" s="9">
        <v>2.1</v>
      </c>
      <c r="AS26" s="9">
        <v>1.4</v>
      </c>
      <c r="AT26" s="9">
        <v>2.8</v>
      </c>
    </row>
    <row r="27" spans="1:46" ht="14.5" x14ac:dyDescent="0.35">
      <c r="A27" s="40"/>
      <c r="B27" s="39"/>
      <c r="C27" s="41"/>
      <c r="D27" s="41"/>
      <c r="E27" s="41"/>
      <c r="F27" s="41"/>
      <c r="G27" s="41"/>
      <c r="H27" s="50" t="str">
        <f t="shared" si="0"/>
        <v/>
      </c>
      <c r="I27" s="49" t="str">
        <f>IF(OR(A27="",H27=""),"",IF(A27&gt;DATEVALUE("12/31/2019"),H27*RATES!$B$4,H27*RATES!$B$3))</f>
        <v/>
      </c>
      <c r="J27" s="4" t="str">
        <f t="shared" si="7"/>
        <v/>
      </c>
      <c r="K27" s="4" t="str">
        <f t="shared" si="8"/>
        <v/>
      </c>
      <c r="L27" s="4" t="str">
        <f t="shared" si="9"/>
        <v/>
      </c>
      <c r="M27" s="4" t="str">
        <f t="shared" si="10"/>
        <v/>
      </c>
      <c r="N27" s="4" t="str">
        <f t="shared" si="11"/>
        <v/>
      </c>
      <c r="O27" s="14" t="s">
        <v>47</v>
      </c>
      <c r="P27" s="11">
        <v>0</v>
      </c>
      <c r="Q27" s="9">
        <v>3.1</v>
      </c>
      <c r="R27" s="9">
        <v>1</v>
      </c>
      <c r="S27" s="9">
        <v>0.4</v>
      </c>
      <c r="T27" s="9">
        <v>2.8</v>
      </c>
      <c r="U27" s="9">
        <v>2.1</v>
      </c>
      <c r="V27" s="9">
        <v>2.2000000000000002</v>
      </c>
      <c r="W27" s="9">
        <v>1.8</v>
      </c>
      <c r="X27" s="9">
        <v>1.8</v>
      </c>
      <c r="Y27" s="9">
        <v>3.8</v>
      </c>
      <c r="Z27" s="9">
        <v>1.7</v>
      </c>
      <c r="AA27" s="9">
        <v>1.3</v>
      </c>
      <c r="AB27" s="9">
        <v>0.5</v>
      </c>
      <c r="AC27" s="9">
        <v>2.1</v>
      </c>
      <c r="AD27" s="9">
        <v>3.3</v>
      </c>
      <c r="AE27" s="9">
        <v>0.8</v>
      </c>
      <c r="AF27" s="9">
        <v>1.6</v>
      </c>
      <c r="AG27" s="9">
        <v>0</v>
      </c>
      <c r="AH27" s="9">
        <v>5.6</v>
      </c>
      <c r="AI27" s="9">
        <v>0.7</v>
      </c>
      <c r="AJ27" s="9">
        <v>6.3</v>
      </c>
      <c r="AK27" s="9">
        <v>2.1</v>
      </c>
      <c r="AL27" s="9">
        <v>2.7</v>
      </c>
      <c r="AM27" s="10">
        <v>2</v>
      </c>
      <c r="AN27" s="9">
        <v>1.8</v>
      </c>
      <c r="AO27" s="9">
        <v>0</v>
      </c>
      <c r="AP27" s="9">
        <v>1.5</v>
      </c>
      <c r="AQ27" s="9">
        <v>2.5</v>
      </c>
      <c r="AR27" s="9">
        <v>3.3</v>
      </c>
      <c r="AS27" s="9">
        <v>0.2</v>
      </c>
      <c r="AT27" s="9">
        <v>2.4</v>
      </c>
    </row>
    <row r="28" spans="1:46" ht="14.5" x14ac:dyDescent="0.35">
      <c r="A28" s="40"/>
      <c r="B28" s="39"/>
      <c r="C28" s="41"/>
      <c r="D28" s="41"/>
      <c r="E28" s="41"/>
      <c r="F28" s="41"/>
      <c r="G28" s="41"/>
      <c r="H28" s="50" t="str">
        <f t="shared" si="0"/>
        <v/>
      </c>
      <c r="I28" s="49" t="str">
        <f>IF(OR(A28="",H28=""),"",IF(A28&gt;DATEVALUE("12/31/2019"),H28*RATES!$B$4,H28*RATES!$B$3))</f>
        <v/>
      </c>
      <c r="J28" s="4" t="str">
        <f t="shared" si="7"/>
        <v/>
      </c>
      <c r="K28" s="4" t="str">
        <f t="shared" si="8"/>
        <v/>
      </c>
      <c r="L28" s="4" t="str">
        <f t="shared" si="9"/>
        <v/>
      </c>
      <c r="M28" s="4" t="str">
        <f t="shared" si="10"/>
        <v/>
      </c>
      <c r="N28" s="4" t="str">
        <f t="shared" si="11"/>
        <v/>
      </c>
      <c r="O28" s="14" t="s">
        <v>25</v>
      </c>
      <c r="P28" s="11">
        <v>0</v>
      </c>
      <c r="Q28" s="9">
        <v>2.8</v>
      </c>
      <c r="R28" s="9">
        <v>2</v>
      </c>
      <c r="S28" s="9">
        <v>1.3</v>
      </c>
      <c r="T28" s="9">
        <v>1.6</v>
      </c>
      <c r="U28" s="9">
        <v>0.5</v>
      </c>
      <c r="V28" s="9">
        <v>11.6</v>
      </c>
      <c r="W28" s="9">
        <v>1.7</v>
      </c>
      <c r="X28" s="9">
        <v>2.2000000000000002</v>
      </c>
      <c r="Y28" s="9">
        <v>2.1</v>
      </c>
      <c r="Z28" s="9">
        <v>0.2</v>
      </c>
      <c r="AA28" s="9">
        <v>2.1</v>
      </c>
      <c r="AB28" s="9">
        <v>1.5</v>
      </c>
      <c r="AC28" s="9">
        <v>0.5</v>
      </c>
      <c r="AD28" s="9">
        <v>2.2000000000000002</v>
      </c>
      <c r="AE28" s="9">
        <v>1.2</v>
      </c>
      <c r="AF28" s="9">
        <v>1.6</v>
      </c>
      <c r="AG28" s="9">
        <v>1.5</v>
      </c>
      <c r="AH28" s="9">
        <v>3.5</v>
      </c>
      <c r="AI28" s="9">
        <v>1.7</v>
      </c>
      <c r="AJ28" s="9">
        <v>5</v>
      </c>
      <c r="AK28" s="9">
        <v>0.5</v>
      </c>
      <c r="AL28" s="9">
        <v>1.2</v>
      </c>
      <c r="AM28" s="10">
        <v>2.4</v>
      </c>
      <c r="AN28" s="9">
        <v>2.2000000000000002</v>
      </c>
      <c r="AO28" s="9">
        <v>1.5</v>
      </c>
      <c r="AP28" s="9">
        <v>0</v>
      </c>
      <c r="AQ28" s="9">
        <v>2.5</v>
      </c>
      <c r="AR28" s="9">
        <v>2.6</v>
      </c>
      <c r="AS28" s="9">
        <v>1.2</v>
      </c>
      <c r="AT28" s="9">
        <v>0.94</v>
      </c>
    </row>
    <row r="29" spans="1:46" ht="14.5" x14ac:dyDescent="0.35">
      <c r="A29" s="40"/>
      <c r="B29" s="39"/>
      <c r="C29" s="41"/>
      <c r="D29" s="41"/>
      <c r="E29" s="41"/>
      <c r="F29" s="41"/>
      <c r="G29" s="41"/>
      <c r="H29" s="50" t="str">
        <f t="shared" si="0"/>
        <v/>
      </c>
      <c r="I29" s="49" t="str">
        <f>IF(OR(A29="",H29=""),"",IF(A29&gt;DATEVALUE("12/31/2019"),H29*RATES!$B$4,H29*RATES!$B$3))</f>
        <v/>
      </c>
      <c r="J29" s="4" t="str">
        <f t="shared" si="7"/>
        <v/>
      </c>
      <c r="K29" s="4" t="str">
        <f t="shared" si="8"/>
        <v/>
      </c>
      <c r="L29" s="4" t="str">
        <f t="shared" si="9"/>
        <v/>
      </c>
      <c r="M29" s="4" t="str">
        <f t="shared" si="10"/>
        <v/>
      </c>
      <c r="N29" s="4" t="str">
        <f t="shared" si="11"/>
        <v/>
      </c>
      <c r="O29" s="14" t="s">
        <v>26</v>
      </c>
      <c r="P29" s="11">
        <v>0</v>
      </c>
      <c r="Q29" s="9">
        <v>1.4</v>
      </c>
      <c r="R29" s="9">
        <v>1.4</v>
      </c>
      <c r="S29" s="9">
        <v>2.2999999999999998</v>
      </c>
      <c r="T29" s="9">
        <v>2.4</v>
      </c>
      <c r="U29" s="9">
        <v>2.1</v>
      </c>
      <c r="V29" s="9">
        <v>9.8000000000000007</v>
      </c>
      <c r="W29" s="9">
        <v>0.9</v>
      </c>
      <c r="X29" s="9">
        <v>3.4</v>
      </c>
      <c r="Y29" s="9">
        <v>2.5</v>
      </c>
      <c r="Z29" s="9">
        <v>2.4</v>
      </c>
      <c r="AA29" s="9">
        <v>2.2999999999999998</v>
      </c>
      <c r="AB29" s="9">
        <v>2</v>
      </c>
      <c r="AC29" s="9">
        <v>2.1</v>
      </c>
      <c r="AD29" s="9">
        <v>2.7</v>
      </c>
      <c r="AE29" s="9">
        <v>2.2000000000000002</v>
      </c>
      <c r="AF29" s="9">
        <v>1.5</v>
      </c>
      <c r="AG29" s="9">
        <v>2.5</v>
      </c>
      <c r="AH29" s="9">
        <v>4.3</v>
      </c>
      <c r="AI29" s="9">
        <v>2.2000000000000002</v>
      </c>
      <c r="AJ29" s="9">
        <v>5.2</v>
      </c>
      <c r="AK29" s="9">
        <v>2.1</v>
      </c>
      <c r="AL29" s="9">
        <v>2.7</v>
      </c>
      <c r="AM29" s="10">
        <v>1.4</v>
      </c>
      <c r="AN29" s="9">
        <v>1.1000000000000001</v>
      </c>
      <c r="AO29" s="9">
        <v>2.5</v>
      </c>
      <c r="AP29" s="9">
        <v>2.5</v>
      </c>
      <c r="AQ29" s="9">
        <v>0</v>
      </c>
      <c r="AR29" s="9">
        <v>1.7</v>
      </c>
      <c r="AS29" s="9">
        <v>2.1</v>
      </c>
      <c r="AT29" s="9">
        <v>3</v>
      </c>
    </row>
    <row r="30" spans="1:46" ht="14.5" x14ac:dyDescent="0.35">
      <c r="A30" s="40"/>
      <c r="B30" s="39"/>
      <c r="C30" s="41"/>
      <c r="D30" s="41"/>
      <c r="E30" s="41"/>
      <c r="F30" s="41"/>
      <c r="G30" s="41"/>
      <c r="H30" s="50" t="str">
        <f t="shared" si="0"/>
        <v/>
      </c>
      <c r="I30" s="49" t="str">
        <f>IF(OR(A30="",H30=""),"",IF(A30&gt;DATEVALUE("12/31/2019"),H30*RATES!$B$4,H30*RATES!$B$3))</f>
        <v/>
      </c>
      <c r="J30" s="4" t="str">
        <f t="shared" si="7"/>
        <v/>
      </c>
      <c r="K30" s="4" t="str">
        <f t="shared" si="8"/>
        <v/>
      </c>
      <c r="L30" s="4" t="str">
        <f t="shared" si="9"/>
        <v/>
      </c>
      <c r="M30" s="4" t="str">
        <f t="shared" si="10"/>
        <v/>
      </c>
      <c r="N30" s="4" t="str">
        <f t="shared" si="11"/>
        <v/>
      </c>
      <c r="O30" s="14" t="s">
        <v>27</v>
      </c>
      <c r="P30" s="11">
        <v>0</v>
      </c>
      <c r="Q30" s="9">
        <v>0.3</v>
      </c>
      <c r="R30" s="9">
        <v>2.8</v>
      </c>
      <c r="S30" s="9">
        <v>2.8</v>
      </c>
      <c r="T30" s="9">
        <v>1.7</v>
      </c>
      <c r="U30" s="9">
        <v>2.5</v>
      </c>
      <c r="V30" s="9">
        <v>1.6</v>
      </c>
      <c r="W30" s="9">
        <v>1.3</v>
      </c>
      <c r="X30" s="9">
        <v>4</v>
      </c>
      <c r="Y30" s="9">
        <v>0.9</v>
      </c>
      <c r="Z30" s="9">
        <v>2.8</v>
      </c>
      <c r="AA30" s="9">
        <v>3.5</v>
      </c>
      <c r="AB30" s="9">
        <v>3.2</v>
      </c>
      <c r="AC30" s="9">
        <v>2.5</v>
      </c>
      <c r="AD30" s="9">
        <v>0.7</v>
      </c>
      <c r="AE30" s="9">
        <v>2.7</v>
      </c>
      <c r="AF30" s="9">
        <v>2</v>
      </c>
      <c r="AG30" s="9">
        <v>3.3</v>
      </c>
      <c r="AH30" s="9">
        <v>2.6</v>
      </c>
      <c r="AI30" s="9">
        <v>3.4</v>
      </c>
      <c r="AJ30" s="9">
        <v>5.2</v>
      </c>
      <c r="AK30" s="9">
        <v>2.5</v>
      </c>
      <c r="AL30" s="9">
        <v>1.5</v>
      </c>
      <c r="AM30" s="10">
        <v>1.3</v>
      </c>
      <c r="AN30" s="9">
        <v>2.1</v>
      </c>
      <c r="AO30" s="9">
        <v>3.3</v>
      </c>
      <c r="AP30" s="9">
        <v>2.6</v>
      </c>
      <c r="AQ30" s="9">
        <v>1.7</v>
      </c>
      <c r="AR30" s="9">
        <v>0</v>
      </c>
      <c r="AS30" s="9">
        <v>3</v>
      </c>
      <c r="AT30" s="9">
        <v>3.5</v>
      </c>
    </row>
    <row r="31" spans="1:46" ht="14.5" x14ac:dyDescent="0.35">
      <c r="A31" s="40"/>
      <c r="B31" s="39"/>
      <c r="C31" s="41"/>
      <c r="D31" s="41"/>
      <c r="E31" s="41"/>
      <c r="F31" s="41"/>
      <c r="G31" s="41"/>
      <c r="H31" s="50" t="str">
        <f t="shared" si="0"/>
        <v/>
      </c>
      <c r="I31" s="49" t="str">
        <f>IF(OR(A31="",H31=""),"",IF(A31&gt;DATEVALUE("12/31/2019"),H31*RATES!$B$4,H31*RATES!$B$3))</f>
        <v/>
      </c>
      <c r="J31" s="4" t="str">
        <f t="shared" si="7"/>
        <v/>
      </c>
      <c r="K31" s="4" t="str">
        <f t="shared" si="8"/>
        <v/>
      </c>
      <c r="L31" s="4" t="str">
        <f t="shared" si="9"/>
        <v/>
      </c>
      <c r="M31" s="4" t="str">
        <f t="shared" si="10"/>
        <v/>
      </c>
      <c r="N31" s="4" t="str">
        <f t="shared" si="11"/>
        <v/>
      </c>
      <c r="O31" s="14" t="s">
        <v>28</v>
      </c>
      <c r="P31" s="11">
        <v>0</v>
      </c>
      <c r="Q31" s="9">
        <v>2.8</v>
      </c>
      <c r="R31" s="9">
        <v>0.6</v>
      </c>
      <c r="S31" s="9">
        <v>0.8</v>
      </c>
      <c r="T31" s="9">
        <v>2.4</v>
      </c>
      <c r="U31" s="9">
        <v>2</v>
      </c>
      <c r="V31" s="9">
        <v>1.9</v>
      </c>
      <c r="W31" s="9">
        <v>1.6</v>
      </c>
      <c r="X31" s="9">
        <v>1.8</v>
      </c>
      <c r="Y31" s="9">
        <v>3.5</v>
      </c>
      <c r="Z31" s="9">
        <v>1.5</v>
      </c>
      <c r="AA31" s="9">
        <v>1.6</v>
      </c>
      <c r="AB31" s="9">
        <v>0.1</v>
      </c>
      <c r="AC31" s="9">
        <v>2</v>
      </c>
      <c r="AD31" s="9">
        <v>3.1</v>
      </c>
      <c r="AE31" s="9">
        <v>0.5</v>
      </c>
      <c r="AF31" s="9">
        <v>1.4</v>
      </c>
      <c r="AG31" s="9">
        <v>0.2</v>
      </c>
      <c r="AH31" s="9">
        <v>5.5</v>
      </c>
      <c r="AI31" s="9">
        <v>0.3</v>
      </c>
      <c r="AJ31" s="9">
        <v>5.9</v>
      </c>
      <c r="AK31" s="9">
        <v>2</v>
      </c>
      <c r="AL31" s="9">
        <v>2.5</v>
      </c>
      <c r="AM31" s="10">
        <v>1.8</v>
      </c>
      <c r="AN31" s="9">
        <v>1.4</v>
      </c>
      <c r="AO31" s="9">
        <v>0.2</v>
      </c>
      <c r="AP31" s="9">
        <v>1.2</v>
      </c>
      <c r="AQ31" s="9">
        <v>2.1</v>
      </c>
      <c r="AR31" s="9">
        <v>3</v>
      </c>
      <c r="AS31" s="9">
        <v>0</v>
      </c>
      <c r="AT31" s="9">
        <v>2.9</v>
      </c>
    </row>
    <row r="32" spans="1:46" ht="14.5" x14ac:dyDescent="0.35">
      <c r="A32" s="40"/>
      <c r="B32" s="39"/>
      <c r="C32" s="41"/>
      <c r="D32" s="41"/>
      <c r="E32" s="41"/>
      <c r="F32" s="41"/>
      <c r="G32" s="41"/>
      <c r="H32" s="50" t="str">
        <f t="shared" si="0"/>
        <v/>
      </c>
      <c r="I32" s="49" t="str">
        <f>IF(OR(A32="",H32=""),"",IF(A32&gt;DATEVALUE("12/31/2019"),H32*RATES!$B$4,H32*RATES!$B$3))</f>
        <v/>
      </c>
      <c r="J32" s="4" t="str">
        <f t="shared" si="7"/>
        <v/>
      </c>
      <c r="K32" s="4" t="str">
        <f t="shared" si="8"/>
        <v/>
      </c>
      <c r="L32" s="4" t="str">
        <f t="shared" si="9"/>
        <v/>
      </c>
      <c r="M32" s="4" t="str">
        <f t="shared" si="10"/>
        <v/>
      </c>
      <c r="N32" s="4" t="str">
        <f t="shared" si="11"/>
        <v/>
      </c>
      <c r="O32" s="14" t="s">
        <v>8</v>
      </c>
      <c r="P32" s="11">
        <v>0</v>
      </c>
      <c r="Q32" s="9">
        <v>3.1</v>
      </c>
      <c r="R32" s="9">
        <v>3</v>
      </c>
      <c r="S32" s="9">
        <v>2.2000000000000002</v>
      </c>
      <c r="T32" s="9">
        <v>1.8</v>
      </c>
      <c r="U32" s="9">
        <v>1.2</v>
      </c>
      <c r="V32" s="9">
        <v>3</v>
      </c>
      <c r="W32" s="9">
        <v>2.2999999999999998</v>
      </c>
      <c r="X32" s="9">
        <v>1.9</v>
      </c>
      <c r="Y32" s="9">
        <v>2.7</v>
      </c>
      <c r="Z32" s="9">
        <v>1.3</v>
      </c>
      <c r="AA32" s="9">
        <v>2.2999999999999998</v>
      </c>
      <c r="AB32" s="9">
        <v>2.6</v>
      </c>
      <c r="AC32" s="9">
        <v>1.2</v>
      </c>
      <c r="AD32" s="9">
        <v>2.6</v>
      </c>
      <c r="AE32" s="9">
        <v>1.1000000000000001</v>
      </c>
      <c r="AF32" s="9">
        <v>1.6</v>
      </c>
      <c r="AG32" s="9">
        <v>2.4</v>
      </c>
      <c r="AH32" s="9">
        <v>6.1</v>
      </c>
      <c r="AI32" s="9">
        <v>2.4</v>
      </c>
      <c r="AJ32" s="9">
        <v>5.5</v>
      </c>
      <c r="AK32" s="9">
        <v>1.2</v>
      </c>
      <c r="AL32" s="9">
        <v>1.8</v>
      </c>
      <c r="AM32" s="10">
        <v>2.9</v>
      </c>
      <c r="AN32" s="9">
        <v>2.8</v>
      </c>
      <c r="AO32" s="9">
        <v>2.4</v>
      </c>
      <c r="AP32" s="9">
        <v>0.9</v>
      </c>
      <c r="AQ32" s="9">
        <v>2.99</v>
      </c>
      <c r="AR32" s="9">
        <v>3.5</v>
      </c>
      <c r="AS32" s="9">
        <v>2.9</v>
      </c>
      <c r="AT32" s="9">
        <v>0</v>
      </c>
    </row>
    <row r="33" spans="1:14" ht="13" x14ac:dyDescent="0.25">
      <c r="A33" s="40"/>
      <c r="B33" s="39"/>
      <c r="C33" s="41"/>
      <c r="D33" s="41"/>
      <c r="E33" s="41"/>
      <c r="F33" s="41"/>
      <c r="G33" s="41"/>
      <c r="H33" s="50" t="str">
        <f t="shared" si="0"/>
        <v/>
      </c>
      <c r="I33" s="49" t="str">
        <f>IF(OR(A33="",H33=""),"",IF(A33&gt;DATEVALUE("12/31/2019"),H33*RATES!$B$4,H33*RATES!$B$3))</f>
        <v/>
      </c>
      <c r="J33" s="4" t="str">
        <f t="shared" si="7"/>
        <v/>
      </c>
      <c r="K33" s="4" t="str">
        <f t="shared" si="8"/>
        <v/>
      </c>
      <c r="L33" s="4" t="str">
        <f t="shared" si="9"/>
        <v/>
      </c>
      <c r="M33" s="4" t="str">
        <f t="shared" si="10"/>
        <v/>
      </c>
      <c r="N33" s="4" t="str">
        <f t="shared" si="11"/>
        <v/>
      </c>
    </row>
    <row r="34" spans="1:14" ht="13" x14ac:dyDescent="0.25">
      <c r="A34" s="40"/>
      <c r="B34" s="39"/>
      <c r="C34" s="41"/>
      <c r="D34" s="41"/>
      <c r="E34" s="41"/>
      <c r="F34" s="41"/>
      <c r="G34" s="41"/>
      <c r="H34" s="50" t="str">
        <f t="shared" si="0"/>
        <v/>
      </c>
      <c r="I34" s="49" t="str">
        <f>IF(OR(A34="",H34=""),"",IF(A34&gt;DATEVALUE("12/31/2019"),H34*RATES!$B$4,H34*RATES!$B$3))</f>
        <v/>
      </c>
      <c r="J34" s="4" t="str">
        <f t="shared" si="7"/>
        <v/>
      </c>
      <c r="K34" s="4" t="str">
        <f t="shared" si="8"/>
        <v/>
      </c>
      <c r="L34" s="4" t="str">
        <f t="shared" si="9"/>
        <v/>
      </c>
      <c r="M34" s="4" t="str">
        <f t="shared" si="10"/>
        <v/>
      </c>
      <c r="N34" s="4" t="str">
        <f t="shared" si="11"/>
        <v/>
      </c>
    </row>
    <row r="35" spans="1:14" ht="13" x14ac:dyDescent="0.25">
      <c r="A35" s="40"/>
      <c r="B35" s="39"/>
      <c r="C35" s="41"/>
      <c r="D35" s="41"/>
      <c r="E35" s="41"/>
      <c r="F35" s="41"/>
      <c r="G35" s="41"/>
      <c r="H35" s="50" t="str">
        <f t="shared" ref="H35:H63" si="12">IF(SUM(J35:N35)&gt;0, SUM(J35:N35),"")</f>
        <v/>
      </c>
      <c r="I35" s="49" t="str">
        <f>IF(OR(A35="",H35=""),"",IF(A35&gt;DATEVALUE("12/31/2019"),H35*RATES!$B$4,H35*RATES!$B$3))</f>
        <v/>
      </c>
      <c r="J35" s="4" t="str">
        <f t="shared" si="7"/>
        <v/>
      </c>
      <c r="K35" s="4" t="str">
        <f t="shared" si="8"/>
        <v/>
      </c>
      <c r="L35" s="4" t="str">
        <f t="shared" si="9"/>
        <v/>
      </c>
      <c r="M35" s="4" t="str">
        <f t="shared" si="10"/>
        <v/>
      </c>
      <c r="N35" s="4" t="str">
        <f t="shared" si="11"/>
        <v/>
      </c>
    </row>
    <row r="36" spans="1:14" ht="13" x14ac:dyDescent="0.25">
      <c r="A36" s="40"/>
      <c r="B36" s="39"/>
      <c r="C36" s="41"/>
      <c r="D36" s="41"/>
      <c r="E36" s="41"/>
      <c r="F36" s="41"/>
      <c r="G36" s="41"/>
      <c r="H36" s="50" t="str">
        <f t="shared" si="12"/>
        <v/>
      </c>
      <c r="I36" s="49" t="str">
        <f>IF(OR(A36="",H36=""),"",IF(A36&gt;DATEVALUE("12/31/2019"),H36*RATES!$B$4,H36*RATES!$B$3))</f>
        <v/>
      </c>
      <c r="J36" s="4" t="str">
        <f t="shared" si="7"/>
        <v/>
      </c>
      <c r="K36" s="4" t="str">
        <f t="shared" si="8"/>
        <v/>
      </c>
      <c r="L36" s="4" t="str">
        <f t="shared" si="9"/>
        <v/>
      </c>
      <c r="M36" s="4" t="str">
        <f t="shared" si="10"/>
        <v/>
      </c>
      <c r="N36" s="4" t="str">
        <f t="shared" si="11"/>
        <v/>
      </c>
    </row>
    <row r="37" spans="1:14" ht="13" x14ac:dyDescent="0.25">
      <c r="A37" s="40"/>
      <c r="B37" s="39"/>
      <c r="C37" s="41"/>
      <c r="D37" s="41"/>
      <c r="E37" s="41"/>
      <c r="F37" s="41"/>
      <c r="G37" s="41"/>
      <c r="H37" s="50" t="str">
        <f t="shared" si="12"/>
        <v/>
      </c>
      <c r="I37" s="49" t="str">
        <f>IF(OR(A37="",H37=""),"",IF(A37&gt;DATEVALUE("12/31/2019"),H37*RATES!$B$4,H37*RATES!$B$3))</f>
        <v/>
      </c>
      <c r="J37" s="4" t="str">
        <f t="shared" si="7"/>
        <v/>
      </c>
      <c r="K37" s="4" t="str">
        <f t="shared" si="8"/>
        <v/>
      </c>
      <c r="L37" s="4" t="str">
        <f t="shared" si="9"/>
        <v/>
      </c>
      <c r="M37" s="4" t="str">
        <f t="shared" si="10"/>
        <v/>
      </c>
      <c r="N37" s="4" t="str">
        <f t="shared" si="11"/>
        <v/>
      </c>
    </row>
    <row r="38" spans="1:14" ht="13" x14ac:dyDescent="0.25">
      <c r="A38" s="40"/>
      <c r="B38" s="39"/>
      <c r="C38" s="41"/>
      <c r="D38" s="41"/>
      <c r="E38" s="41"/>
      <c r="F38" s="41"/>
      <c r="G38" s="41"/>
      <c r="H38" s="50" t="str">
        <f t="shared" si="12"/>
        <v/>
      </c>
      <c r="I38" s="49" t="str">
        <f>IF(OR(A38="",H38=""),"",IF(A38&gt;DATEVALUE("12/31/2019"),H38*RATES!$B$4,H38*RATES!$B$3))</f>
        <v/>
      </c>
      <c r="J38" s="4" t="str">
        <f t="shared" si="7"/>
        <v/>
      </c>
      <c r="K38" s="4" t="str">
        <f t="shared" si="8"/>
        <v/>
      </c>
      <c r="L38" s="4" t="str">
        <f t="shared" si="9"/>
        <v/>
      </c>
      <c r="M38" s="4" t="str">
        <f t="shared" si="10"/>
        <v/>
      </c>
      <c r="N38" s="4" t="str">
        <f t="shared" si="11"/>
        <v/>
      </c>
    </row>
    <row r="39" spans="1:14" ht="13" x14ac:dyDescent="0.25">
      <c r="A39" s="40"/>
      <c r="B39" s="39"/>
      <c r="C39" s="41"/>
      <c r="D39" s="41"/>
      <c r="E39" s="41"/>
      <c r="F39" s="41"/>
      <c r="G39" s="41"/>
      <c r="H39" s="50" t="str">
        <f t="shared" si="12"/>
        <v/>
      </c>
      <c r="I39" s="49" t="str">
        <f>IF(OR(A39="",H39=""),"",IF(A39&gt;DATEVALUE("12/31/2019"),H39*RATES!$B$4,H39*RATES!$B$3))</f>
        <v/>
      </c>
      <c r="J39" s="4" t="str">
        <f t="shared" si="7"/>
        <v/>
      </c>
      <c r="K39" s="4" t="str">
        <f t="shared" si="8"/>
        <v/>
      </c>
      <c r="L39" s="4" t="str">
        <f t="shared" si="9"/>
        <v/>
      </c>
      <c r="M39" s="4" t="str">
        <f t="shared" si="10"/>
        <v/>
      </c>
      <c r="N39" s="4" t="str">
        <f t="shared" si="11"/>
        <v/>
      </c>
    </row>
    <row r="40" spans="1:14" ht="13" x14ac:dyDescent="0.25">
      <c r="A40" s="40"/>
      <c r="B40" s="39"/>
      <c r="C40" s="41"/>
      <c r="D40" s="41"/>
      <c r="E40" s="41"/>
      <c r="F40" s="41"/>
      <c r="G40" s="41"/>
      <c r="H40" s="50" t="str">
        <f t="shared" si="12"/>
        <v/>
      </c>
      <c r="I40" s="49" t="str">
        <f>IF(OR(A40="",H40=""),"",IF(A40&gt;DATEVALUE("12/31/2019"),H40*RATES!$B$4,H40*RATES!$B$3))</f>
        <v/>
      </c>
      <c r="J40" s="4" t="str">
        <f t="shared" si="7"/>
        <v/>
      </c>
      <c r="K40" s="4" t="str">
        <f t="shared" si="8"/>
        <v/>
      </c>
      <c r="L40" s="4" t="str">
        <f t="shared" si="9"/>
        <v/>
      </c>
      <c r="M40" s="4" t="str">
        <f t="shared" si="10"/>
        <v/>
      </c>
      <c r="N40" s="4" t="str">
        <f t="shared" si="11"/>
        <v/>
      </c>
    </row>
    <row r="41" spans="1:14" ht="13" x14ac:dyDescent="0.25">
      <c r="A41" s="40"/>
      <c r="B41" s="39"/>
      <c r="C41" s="41"/>
      <c r="D41" s="41"/>
      <c r="E41" s="41"/>
      <c r="F41" s="41"/>
      <c r="G41" s="41"/>
      <c r="H41" s="50" t="str">
        <f t="shared" si="12"/>
        <v/>
      </c>
      <c r="I41" s="49" t="str">
        <f>IF(OR(A41="",H41=""),"",IF(A41&gt;DATEVALUE("12/31/2019"),H41*RATES!$B$4,H41*RATES!$B$3))</f>
        <v/>
      </c>
      <c r="J41" s="4" t="str">
        <f t="shared" si="7"/>
        <v/>
      </c>
      <c r="K41" s="4" t="str">
        <f t="shared" si="8"/>
        <v/>
      </c>
      <c r="L41" s="4" t="str">
        <f t="shared" si="9"/>
        <v/>
      </c>
      <c r="M41" s="4" t="str">
        <f t="shared" si="10"/>
        <v/>
      </c>
      <c r="N41" s="4" t="str">
        <f t="shared" si="11"/>
        <v/>
      </c>
    </row>
    <row r="42" spans="1:14" ht="13" x14ac:dyDescent="0.25">
      <c r="A42" s="40"/>
      <c r="B42" s="39"/>
      <c r="C42" s="41"/>
      <c r="D42" s="41"/>
      <c r="E42" s="41"/>
      <c r="F42" s="41"/>
      <c r="G42" s="41"/>
      <c r="H42" s="50" t="str">
        <f t="shared" si="12"/>
        <v/>
      </c>
      <c r="I42" s="49" t="str">
        <f>IF(OR(A42="",H42=""),"",IF(A42&gt;DATEVALUE("12/31/2019"),H42*RATES!$B$4,H42*RATES!$B$3))</f>
        <v/>
      </c>
      <c r="J42" s="4" t="str">
        <f t="shared" ref="J42:J63" si="13">IF(C42&lt;&gt;"",INDEX($P$2:$AT$32,MATCH(B42,$O$2:$O$32,0),MATCH(C42,$P$1:$AT$1,0)),"")</f>
        <v/>
      </c>
      <c r="K42" s="4" t="str">
        <f t="shared" ref="K42:K63" si="14">IF(D42&lt;&gt;"",INDEX($P$2:$AT$32,MATCH(C42,$O$2:$O$32,0),MATCH(D42,$P$1:$AT$1,0)),"")</f>
        <v/>
      </c>
      <c r="L42" s="4" t="str">
        <f t="shared" ref="L42:L63" si="15">IF(E42&lt;&gt;"",INDEX($P$2:$AT$32,MATCH(D42,$O$2:$O$32,0),MATCH(E42,$P$1:$AT$1,0)),"")</f>
        <v/>
      </c>
      <c r="M42" s="4" t="str">
        <f t="shared" ref="M42:M63" si="16">IF(F42&lt;&gt;"",INDEX($P$2:$AT$32,MATCH(E42,$O$2:$O$32,0),MATCH(F42,$P$1:$AT$1,0)),"")</f>
        <v/>
      </c>
      <c r="N42" s="4" t="str">
        <f t="shared" ref="N42:N63" si="17">IF(G42&lt;&gt;"",INDEX($P$2:$AT$32,MATCH(F42,$O$2:$O$32,0),MATCH(G42,$P$1:$AT$1,0)),"")</f>
        <v/>
      </c>
    </row>
    <row r="43" spans="1:14" ht="13" x14ac:dyDescent="0.25">
      <c r="A43" s="40"/>
      <c r="B43" s="39"/>
      <c r="C43" s="41"/>
      <c r="D43" s="41"/>
      <c r="E43" s="41"/>
      <c r="F43" s="41"/>
      <c r="G43" s="41"/>
      <c r="H43" s="50" t="str">
        <f t="shared" si="12"/>
        <v/>
      </c>
      <c r="I43" s="49" t="str">
        <f>IF(OR(A43="",H43=""),"",IF(A43&gt;DATEVALUE("12/31/2019"),H43*RATES!$B$4,H43*RATES!$B$3))</f>
        <v/>
      </c>
      <c r="J43" s="4" t="str">
        <f t="shared" si="13"/>
        <v/>
      </c>
      <c r="K43" s="4" t="str">
        <f t="shared" si="14"/>
        <v/>
      </c>
      <c r="L43" s="4" t="str">
        <f t="shared" si="15"/>
        <v/>
      </c>
      <c r="M43" s="4" t="str">
        <f t="shared" si="16"/>
        <v/>
      </c>
      <c r="N43" s="4" t="str">
        <f t="shared" si="17"/>
        <v/>
      </c>
    </row>
    <row r="44" spans="1:14" ht="13" x14ac:dyDescent="0.25">
      <c r="A44" s="40"/>
      <c r="B44" s="39"/>
      <c r="C44" s="41"/>
      <c r="D44" s="41"/>
      <c r="E44" s="41"/>
      <c r="F44" s="41"/>
      <c r="G44" s="41"/>
      <c r="H44" s="50" t="str">
        <f t="shared" si="12"/>
        <v/>
      </c>
      <c r="I44" s="49" t="str">
        <f>IF(OR(A44="",H44=""),"",IF(A44&gt;DATEVALUE("12/31/2019"),H44*RATES!$B$4,H44*RATES!$B$3))</f>
        <v/>
      </c>
      <c r="J44" s="4" t="str">
        <f t="shared" si="13"/>
        <v/>
      </c>
      <c r="K44" s="4" t="str">
        <f t="shared" si="14"/>
        <v/>
      </c>
      <c r="L44" s="4" t="str">
        <f t="shared" si="15"/>
        <v/>
      </c>
      <c r="M44" s="4" t="str">
        <f t="shared" si="16"/>
        <v/>
      </c>
      <c r="N44" s="4" t="str">
        <f t="shared" si="17"/>
        <v/>
      </c>
    </row>
    <row r="45" spans="1:14" ht="13" x14ac:dyDescent="0.25">
      <c r="A45" s="40"/>
      <c r="B45" s="39"/>
      <c r="C45" s="41"/>
      <c r="D45" s="41"/>
      <c r="E45" s="41"/>
      <c r="F45" s="41"/>
      <c r="G45" s="41"/>
      <c r="H45" s="50" t="str">
        <f t="shared" si="12"/>
        <v/>
      </c>
      <c r="I45" s="49" t="str">
        <f>IF(OR(A45="",H45=""),"",IF(A45&gt;DATEVALUE("12/31/2019"),H45*RATES!$B$4,H45*RATES!$B$3))</f>
        <v/>
      </c>
      <c r="J45" s="4" t="str">
        <f t="shared" si="13"/>
        <v/>
      </c>
      <c r="K45" s="4" t="str">
        <f t="shared" si="14"/>
        <v/>
      </c>
      <c r="L45" s="4" t="str">
        <f t="shared" si="15"/>
        <v/>
      </c>
      <c r="M45" s="4" t="str">
        <f t="shared" si="16"/>
        <v/>
      </c>
      <c r="N45" s="4" t="str">
        <f t="shared" si="17"/>
        <v/>
      </c>
    </row>
    <row r="46" spans="1:14" ht="13" x14ac:dyDescent="0.25">
      <c r="A46" s="40"/>
      <c r="B46" s="39"/>
      <c r="C46" s="41"/>
      <c r="D46" s="41"/>
      <c r="E46" s="41"/>
      <c r="F46" s="41"/>
      <c r="G46" s="41"/>
      <c r="H46" s="50" t="str">
        <f t="shared" si="12"/>
        <v/>
      </c>
      <c r="I46" s="49" t="str">
        <f>IF(OR(A46="",H46=""),"",IF(A46&gt;DATEVALUE("12/31/2019"),H46*RATES!$B$4,H46*RATES!$B$3))</f>
        <v/>
      </c>
      <c r="J46" s="4" t="str">
        <f t="shared" si="13"/>
        <v/>
      </c>
      <c r="K46" s="4" t="str">
        <f t="shared" si="14"/>
        <v/>
      </c>
      <c r="L46" s="4" t="str">
        <f t="shared" si="15"/>
        <v/>
      </c>
      <c r="M46" s="4" t="str">
        <f t="shared" si="16"/>
        <v/>
      </c>
      <c r="N46" s="4" t="str">
        <f t="shared" si="17"/>
        <v/>
      </c>
    </row>
    <row r="47" spans="1:14" ht="13" x14ac:dyDescent="0.25">
      <c r="A47" s="40"/>
      <c r="B47" s="39"/>
      <c r="C47" s="41"/>
      <c r="D47" s="41"/>
      <c r="E47" s="41"/>
      <c r="F47" s="41"/>
      <c r="G47" s="41"/>
      <c r="H47" s="50" t="str">
        <f t="shared" si="12"/>
        <v/>
      </c>
      <c r="I47" s="49" t="str">
        <f>IF(OR(A47="",H47=""),"",IF(A47&gt;DATEVALUE("12/31/2019"),H47*RATES!$B$4,H47*RATES!$B$3))</f>
        <v/>
      </c>
      <c r="J47" s="4" t="str">
        <f t="shared" si="13"/>
        <v/>
      </c>
      <c r="K47" s="4" t="str">
        <f t="shared" si="14"/>
        <v/>
      </c>
      <c r="L47" s="4" t="str">
        <f t="shared" si="15"/>
        <v/>
      </c>
      <c r="M47" s="4" t="str">
        <f t="shared" si="16"/>
        <v/>
      </c>
      <c r="N47" s="4" t="str">
        <f t="shared" si="17"/>
        <v/>
      </c>
    </row>
    <row r="48" spans="1:14" ht="13" x14ac:dyDescent="0.25">
      <c r="A48" s="40"/>
      <c r="B48" s="39"/>
      <c r="C48" s="41"/>
      <c r="D48" s="41"/>
      <c r="E48" s="41"/>
      <c r="F48" s="41"/>
      <c r="G48" s="41"/>
      <c r="H48" s="50" t="str">
        <f t="shared" si="12"/>
        <v/>
      </c>
      <c r="I48" s="49" t="str">
        <f>IF(OR(A48="",H48=""),"",IF(A48&gt;DATEVALUE("12/31/2019"),H48*RATES!$B$4,H48*RATES!$B$3))</f>
        <v/>
      </c>
      <c r="J48" s="4" t="str">
        <f t="shared" si="13"/>
        <v/>
      </c>
      <c r="K48" s="4" t="str">
        <f t="shared" si="14"/>
        <v/>
      </c>
      <c r="L48" s="4" t="str">
        <f t="shared" si="15"/>
        <v/>
      </c>
      <c r="M48" s="4" t="str">
        <f t="shared" si="16"/>
        <v/>
      </c>
      <c r="N48" s="4" t="str">
        <f t="shared" si="17"/>
        <v/>
      </c>
    </row>
    <row r="49" spans="1:14" ht="13" x14ac:dyDescent="0.25">
      <c r="A49" s="40"/>
      <c r="B49" s="39"/>
      <c r="C49" s="41"/>
      <c r="D49" s="41"/>
      <c r="E49" s="41"/>
      <c r="F49" s="41"/>
      <c r="G49" s="41"/>
      <c r="H49" s="50" t="str">
        <f t="shared" si="12"/>
        <v/>
      </c>
      <c r="I49" s="49" t="str">
        <f>IF(OR(A49="",H49=""),"",IF(A49&gt;DATEVALUE("12/31/2019"),H49*RATES!$B$4,H49*RATES!$B$3))</f>
        <v/>
      </c>
      <c r="J49" s="4" t="str">
        <f t="shared" si="13"/>
        <v/>
      </c>
      <c r="K49" s="4" t="str">
        <f t="shared" si="14"/>
        <v/>
      </c>
      <c r="L49" s="4" t="str">
        <f t="shared" si="15"/>
        <v/>
      </c>
      <c r="M49" s="4" t="str">
        <f t="shared" si="16"/>
        <v/>
      </c>
      <c r="N49" s="4" t="str">
        <f t="shared" si="17"/>
        <v/>
      </c>
    </row>
    <row r="50" spans="1:14" ht="13" x14ac:dyDescent="0.25">
      <c r="A50" s="40"/>
      <c r="B50" s="39"/>
      <c r="C50" s="41"/>
      <c r="D50" s="41"/>
      <c r="E50" s="41"/>
      <c r="F50" s="41"/>
      <c r="G50" s="41"/>
      <c r="H50" s="50" t="str">
        <f t="shared" si="12"/>
        <v/>
      </c>
      <c r="I50" s="49" t="str">
        <f>IF(OR(A50="",H50=""),"",IF(A50&gt;DATEVALUE("12/31/2019"),H50*RATES!$B$4,H50*RATES!$B$3))</f>
        <v/>
      </c>
      <c r="J50" s="4" t="str">
        <f t="shared" si="13"/>
        <v/>
      </c>
      <c r="K50" s="4" t="str">
        <f t="shared" si="14"/>
        <v/>
      </c>
      <c r="L50" s="4" t="str">
        <f t="shared" si="15"/>
        <v/>
      </c>
      <c r="M50" s="4" t="str">
        <f t="shared" si="16"/>
        <v/>
      </c>
      <c r="N50" s="4" t="str">
        <f t="shared" si="17"/>
        <v/>
      </c>
    </row>
    <row r="51" spans="1:14" ht="13" x14ac:dyDescent="0.25">
      <c r="A51" s="40"/>
      <c r="B51" s="39"/>
      <c r="C51" s="41"/>
      <c r="D51" s="41"/>
      <c r="E51" s="41"/>
      <c r="F51" s="41"/>
      <c r="G51" s="41"/>
      <c r="H51" s="50" t="str">
        <f t="shared" si="12"/>
        <v/>
      </c>
      <c r="I51" s="49" t="str">
        <f>IF(OR(A51="",H51=""),"",IF(A51&gt;DATEVALUE("12/31/2019"),H51*RATES!$B$4,H51*RATES!$B$3))</f>
        <v/>
      </c>
      <c r="J51" s="4" t="str">
        <f t="shared" si="13"/>
        <v/>
      </c>
      <c r="K51" s="4" t="str">
        <f t="shared" si="14"/>
        <v/>
      </c>
      <c r="L51" s="4" t="str">
        <f t="shared" si="15"/>
        <v/>
      </c>
      <c r="M51" s="4" t="str">
        <f t="shared" si="16"/>
        <v/>
      </c>
      <c r="N51" s="4" t="str">
        <f t="shared" si="17"/>
        <v/>
      </c>
    </row>
    <row r="52" spans="1:14" ht="13" x14ac:dyDescent="0.25">
      <c r="A52" s="40"/>
      <c r="B52" s="39"/>
      <c r="C52" s="41"/>
      <c r="D52" s="41"/>
      <c r="E52" s="41"/>
      <c r="F52" s="41"/>
      <c r="G52" s="41"/>
      <c r="H52" s="50" t="str">
        <f t="shared" si="12"/>
        <v/>
      </c>
      <c r="I52" s="49" t="str">
        <f>IF(OR(A52="",H52=""),"",IF(A52&gt;DATEVALUE("12/31/2019"),H52*RATES!$B$4,H52*RATES!$B$3))</f>
        <v/>
      </c>
      <c r="J52" s="4" t="str">
        <f t="shared" si="13"/>
        <v/>
      </c>
      <c r="K52" s="4" t="str">
        <f t="shared" si="14"/>
        <v/>
      </c>
      <c r="L52" s="4" t="str">
        <f t="shared" si="15"/>
        <v/>
      </c>
      <c r="M52" s="4" t="str">
        <f t="shared" si="16"/>
        <v/>
      </c>
      <c r="N52" s="4" t="str">
        <f t="shared" si="17"/>
        <v/>
      </c>
    </row>
    <row r="53" spans="1:14" ht="13" x14ac:dyDescent="0.25">
      <c r="A53" s="40"/>
      <c r="B53" s="39"/>
      <c r="C53" s="41"/>
      <c r="D53" s="41"/>
      <c r="E53" s="41"/>
      <c r="F53" s="41"/>
      <c r="G53" s="41"/>
      <c r="H53" s="50" t="str">
        <f t="shared" si="12"/>
        <v/>
      </c>
      <c r="I53" s="49" t="str">
        <f>IF(OR(A53="",H53=""),"",IF(A53&gt;DATEVALUE("12/31/2019"),H53*RATES!$B$4,H53*RATES!$B$3))</f>
        <v/>
      </c>
      <c r="J53" s="4" t="str">
        <f t="shared" si="13"/>
        <v/>
      </c>
      <c r="K53" s="4" t="str">
        <f t="shared" si="14"/>
        <v/>
      </c>
      <c r="L53" s="4" t="str">
        <f t="shared" si="15"/>
        <v/>
      </c>
      <c r="M53" s="4" t="str">
        <f t="shared" si="16"/>
        <v/>
      </c>
      <c r="N53" s="4" t="str">
        <f t="shared" si="17"/>
        <v/>
      </c>
    </row>
    <row r="54" spans="1:14" ht="13" x14ac:dyDescent="0.25">
      <c r="A54" s="40"/>
      <c r="B54" s="39"/>
      <c r="C54" s="41"/>
      <c r="D54" s="41"/>
      <c r="E54" s="41"/>
      <c r="F54" s="41"/>
      <c r="G54" s="41"/>
      <c r="H54" s="50" t="str">
        <f t="shared" si="12"/>
        <v/>
      </c>
      <c r="I54" s="49" t="str">
        <f>IF(OR(A54="",H54=""),"",IF(A54&gt;DATEVALUE("12/31/2019"),H54*RATES!$B$4,H54*RATES!$B$3))</f>
        <v/>
      </c>
      <c r="J54" s="4" t="str">
        <f t="shared" si="13"/>
        <v/>
      </c>
      <c r="K54" s="4" t="str">
        <f t="shared" si="14"/>
        <v/>
      </c>
      <c r="L54" s="4" t="str">
        <f t="shared" si="15"/>
        <v/>
      </c>
      <c r="M54" s="4" t="str">
        <f t="shared" si="16"/>
        <v/>
      </c>
      <c r="N54" s="4" t="str">
        <f t="shared" si="17"/>
        <v/>
      </c>
    </row>
    <row r="55" spans="1:14" ht="13" x14ac:dyDescent="0.25">
      <c r="A55" s="40"/>
      <c r="B55" s="39"/>
      <c r="C55" s="41"/>
      <c r="D55" s="41"/>
      <c r="E55" s="41"/>
      <c r="F55" s="41"/>
      <c r="G55" s="41"/>
      <c r="H55" s="50" t="str">
        <f t="shared" si="12"/>
        <v/>
      </c>
      <c r="I55" s="49" t="str">
        <f>IF(OR(A55="",H55=""),"",IF(A55&gt;DATEVALUE("12/31/2019"),H55*RATES!$B$4,H55*RATES!$B$3))</f>
        <v/>
      </c>
      <c r="J55" s="4" t="str">
        <f t="shared" si="13"/>
        <v/>
      </c>
      <c r="K55" s="4" t="str">
        <f t="shared" si="14"/>
        <v/>
      </c>
      <c r="L55" s="4" t="str">
        <f t="shared" si="15"/>
        <v/>
      </c>
      <c r="M55" s="4" t="str">
        <f t="shared" si="16"/>
        <v/>
      </c>
      <c r="N55" s="4" t="str">
        <f t="shared" si="17"/>
        <v/>
      </c>
    </row>
    <row r="56" spans="1:14" ht="13" x14ac:dyDescent="0.25">
      <c r="A56" s="40"/>
      <c r="B56" s="39"/>
      <c r="C56" s="41"/>
      <c r="D56" s="41"/>
      <c r="E56" s="41"/>
      <c r="F56" s="41"/>
      <c r="G56" s="41"/>
      <c r="H56" s="50" t="str">
        <f t="shared" si="12"/>
        <v/>
      </c>
      <c r="I56" s="49" t="str">
        <f>IF(OR(A56="",H56=""),"",IF(A56&gt;DATEVALUE("12/31/2019"),H56*RATES!$B$4,H56*RATES!$B$3))</f>
        <v/>
      </c>
      <c r="J56" s="4" t="str">
        <f t="shared" si="13"/>
        <v/>
      </c>
      <c r="K56" s="4" t="str">
        <f t="shared" si="14"/>
        <v/>
      </c>
      <c r="L56" s="4" t="str">
        <f t="shared" si="15"/>
        <v/>
      </c>
      <c r="M56" s="4" t="str">
        <f t="shared" si="16"/>
        <v/>
      </c>
      <c r="N56" s="4" t="str">
        <f t="shared" si="17"/>
        <v/>
      </c>
    </row>
    <row r="57" spans="1:14" ht="13" x14ac:dyDescent="0.25">
      <c r="A57" s="40"/>
      <c r="B57" s="39"/>
      <c r="C57" s="41"/>
      <c r="D57" s="41"/>
      <c r="E57" s="41"/>
      <c r="F57" s="41"/>
      <c r="G57" s="41"/>
      <c r="H57" s="50" t="str">
        <f t="shared" si="12"/>
        <v/>
      </c>
      <c r="I57" s="49" t="str">
        <f>IF(OR(A57="",H57=""),"",IF(A57&gt;DATEVALUE("12/31/2019"),H57*RATES!$B$4,H57*RATES!$B$3))</f>
        <v/>
      </c>
      <c r="J57" s="4" t="str">
        <f t="shared" si="13"/>
        <v/>
      </c>
      <c r="K57" s="4" t="str">
        <f t="shared" si="14"/>
        <v/>
      </c>
      <c r="L57" s="4" t="str">
        <f t="shared" si="15"/>
        <v/>
      </c>
      <c r="M57" s="4" t="str">
        <f t="shared" si="16"/>
        <v/>
      </c>
      <c r="N57" s="4" t="str">
        <f t="shared" si="17"/>
        <v/>
      </c>
    </row>
    <row r="58" spans="1:14" ht="13" x14ac:dyDescent="0.25">
      <c r="A58" s="40"/>
      <c r="B58" s="39"/>
      <c r="C58" s="41"/>
      <c r="D58" s="41"/>
      <c r="E58" s="41"/>
      <c r="F58" s="41"/>
      <c r="G58" s="41"/>
      <c r="H58" s="50" t="str">
        <f t="shared" si="12"/>
        <v/>
      </c>
      <c r="I58" s="49" t="str">
        <f>IF(OR(A58="",H58=""),"",IF(A58&gt;DATEVALUE("12/31/2019"),H58*RATES!$B$4,H58*RATES!$B$3))</f>
        <v/>
      </c>
      <c r="J58" s="4" t="str">
        <f t="shared" si="13"/>
        <v/>
      </c>
      <c r="K58" s="4" t="str">
        <f t="shared" si="14"/>
        <v/>
      </c>
      <c r="L58" s="4" t="str">
        <f t="shared" si="15"/>
        <v/>
      </c>
      <c r="M58" s="4" t="str">
        <f t="shared" si="16"/>
        <v/>
      </c>
      <c r="N58" s="4" t="str">
        <f t="shared" si="17"/>
        <v/>
      </c>
    </row>
    <row r="59" spans="1:14" ht="13" x14ac:dyDescent="0.25">
      <c r="A59" s="40"/>
      <c r="B59" s="39"/>
      <c r="C59" s="41"/>
      <c r="D59" s="41"/>
      <c r="E59" s="41"/>
      <c r="F59" s="41"/>
      <c r="G59" s="41"/>
      <c r="H59" s="50" t="str">
        <f t="shared" si="12"/>
        <v/>
      </c>
      <c r="I59" s="49" t="str">
        <f>IF(OR(A59="",H59=""),"",IF(A59&gt;DATEVALUE("12/31/2019"),H59*RATES!$B$4,H59*RATES!$B$3))</f>
        <v/>
      </c>
      <c r="J59" s="4" t="str">
        <f t="shared" si="13"/>
        <v/>
      </c>
      <c r="K59" s="4" t="str">
        <f t="shared" si="14"/>
        <v/>
      </c>
      <c r="L59" s="4" t="str">
        <f t="shared" si="15"/>
        <v/>
      </c>
      <c r="M59" s="4" t="str">
        <f t="shared" si="16"/>
        <v/>
      </c>
      <c r="N59" s="4" t="str">
        <f t="shared" si="17"/>
        <v/>
      </c>
    </row>
    <row r="60" spans="1:14" ht="13" x14ac:dyDescent="0.25">
      <c r="A60" s="40"/>
      <c r="B60" s="39"/>
      <c r="C60" s="41"/>
      <c r="D60" s="41"/>
      <c r="E60" s="41"/>
      <c r="F60" s="41"/>
      <c r="G60" s="41"/>
      <c r="H60" s="50" t="str">
        <f t="shared" si="12"/>
        <v/>
      </c>
      <c r="I60" s="49" t="str">
        <f>IF(OR(A60="",H60=""),"",IF(A60&gt;DATEVALUE("12/31/2019"),H60*RATES!$B$4,H60*RATES!$B$3))</f>
        <v/>
      </c>
      <c r="J60" s="4" t="str">
        <f t="shared" si="13"/>
        <v/>
      </c>
      <c r="K60" s="4" t="str">
        <f t="shared" si="14"/>
        <v/>
      </c>
      <c r="L60" s="4" t="str">
        <f t="shared" si="15"/>
        <v/>
      </c>
      <c r="M60" s="4" t="str">
        <f t="shared" si="16"/>
        <v/>
      </c>
      <c r="N60" s="4" t="str">
        <f t="shared" si="17"/>
        <v/>
      </c>
    </row>
    <row r="61" spans="1:14" ht="13" x14ac:dyDescent="0.25">
      <c r="A61" s="40"/>
      <c r="B61" s="39"/>
      <c r="C61" s="41"/>
      <c r="D61" s="41"/>
      <c r="E61" s="41"/>
      <c r="F61" s="41"/>
      <c r="G61" s="41"/>
      <c r="H61" s="50" t="str">
        <f t="shared" si="12"/>
        <v/>
      </c>
      <c r="I61" s="49" t="str">
        <f>IF(OR(A61="",H61=""),"",IF(A61&gt;DATEVALUE("12/31/2019"),H61*RATES!$B$4,H61*RATES!$B$3))</f>
        <v/>
      </c>
      <c r="J61" s="4" t="str">
        <f t="shared" si="13"/>
        <v/>
      </c>
      <c r="K61" s="4" t="str">
        <f t="shared" si="14"/>
        <v/>
      </c>
      <c r="L61" s="4" t="str">
        <f t="shared" si="15"/>
        <v/>
      </c>
      <c r="M61" s="4" t="str">
        <f t="shared" si="16"/>
        <v/>
      </c>
      <c r="N61" s="4" t="str">
        <f t="shared" si="17"/>
        <v/>
      </c>
    </row>
    <row r="62" spans="1:14" ht="13" x14ac:dyDescent="0.25">
      <c r="A62" s="40"/>
      <c r="B62" s="39"/>
      <c r="C62" s="41"/>
      <c r="D62" s="41"/>
      <c r="E62" s="41"/>
      <c r="F62" s="41"/>
      <c r="G62" s="41"/>
      <c r="H62" s="50" t="str">
        <f t="shared" si="12"/>
        <v/>
      </c>
      <c r="I62" s="49" t="str">
        <f>IF(OR(A62="",H62=""),"",IF(A62&gt;DATEVALUE("12/31/2019"),H62*RATES!$B$4,H62*RATES!$B$3))</f>
        <v/>
      </c>
      <c r="J62" s="4" t="str">
        <f t="shared" si="13"/>
        <v/>
      </c>
      <c r="K62" s="4" t="str">
        <f t="shared" si="14"/>
        <v/>
      </c>
      <c r="L62" s="4" t="str">
        <f t="shared" si="15"/>
        <v/>
      </c>
      <c r="M62" s="4" t="str">
        <f t="shared" si="16"/>
        <v/>
      </c>
      <c r="N62" s="4" t="str">
        <f t="shared" si="17"/>
        <v/>
      </c>
    </row>
    <row r="63" spans="1:14" ht="13" x14ac:dyDescent="0.25">
      <c r="A63" s="40"/>
      <c r="B63" s="39"/>
      <c r="C63" s="41"/>
      <c r="D63" s="41"/>
      <c r="E63" s="41"/>
      <c r="F63" s="41"/>
      <c r="G63" s="41"/>
      <c r="H63" s="50" t="str">
        <f t="shared" si="12"/>
        <v/>
      </c>
      <c r="I63" s="49" t="str">
        <f>IF(OR(A63="",H63=""),"",IF(A63&gt;DATEVALUE("12/31/2019"),H63*RATES!$B$4,H63*RATES!$B$3))</f>
        <v/>
      </c>
      <c r="J63" s="4" t="str">
        <f t="shared" si="13"/>
        <v/>
      </c>
      <c r="K63" s="4" t="str">
        <f t="shared" si="14"/>
        <v/>
      </c>
      <c r="L63" s="4" t="str">
        <f t="shared" si="15"/>
        <v/>
      </c>
      <c r="M63" s="4" t="str">
        <f t="shared" si="16"/>
        <v/>
      </c>
      <c r="N63" s="4" t="str">
        <f t="shared" si="17"/>
        <v/>
      </c>
    </row>
  </sheetData>
  <sheetProtection algorithmName="SHA-512" hashValue="M0MuJEa0rLn5O2QXQ/cL3LL2Ui79dS+n+GcNhNUO/WNQhbnP591FjQMLISlTVnX7481eem0i8jELukPLt6W33g==" saltValue="sGaODPEtoF7i7tc3x5EiIA==" spinCount="100000" sheet="1" objects="1" scenarios="1"/>
  <mergeCells count="1">
    <mergeCell ref="A1:I1"/>
  </mergeCells>
  <dataValidations count="2">
    <dataValidation type="list" allowBlank="1" showInputMessage="1" showErrorMessage="1" sqref="B3:G63">
      <formula1>$Q$1:$AU$1</formula1>
    </dataValidation>
    <dataValidation type="date" allowBlank="1" showInputMessage="1" showErrorMessage="1" error="Date Format Must Be MM/DD/YY_x000a__x000a_Year Must Be 2017 Or Later" sqref="A3:A63">
      <formula1>42736</formula1>
      <formula2>402133</formula2>
    </dataValidation>
  </dataValidations>
  <printOptions horizontalCentered="1"/>
  <pageMargins left="0.25" right="0.25" top="0.5" bottom="0.5" header="0.3" footer="0.3"/>
  <pageSetup scale="75" orientation="portrait" horizontalDpi="1200" verticalDpi="1200" r:id="rId1"/>
  <headerFooter>
    <oddFooter>&amp;R&amp;8SDL-BO-1/3/18</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4"/>
  <sheetViews>
    <sheetView workbookViewId="0">
      <selection activeCell="A5" sqref="A5"/>
    </sheetView>
  </sheetViews>
  <sheetFormatPr defaultRowHeight="12.5" x14ac:dyDescent="0.25"/>
  <sheetData>
    <row r="1" spans="1:2" x14ac:dyDescent="0.25">
      <c r="A1" t="s">
        <v>32</v>
      </c>
      <c r="B1" t="s">
        <v>33</v>
      </c>
    </row>
    <row r="2" spans="1:2" x14ac:dyDescent="0.25">
      <c r="A2">
        <v>2018</v>
      </c>
      <c r="B2">
        <v>0.54500000000000004</v>
      </c>
    </row>
    <row r="3" spans="1:2" x14ac:dyDescent="0.25">
      <c r="A3">
        <v>2019</v>
      </c>
      <c r="B3">
        <v>0.57999999999999996</v>
      </c>
    </row>
    <row r="4" spans="1:2" x14ac:dyDescent="0.25">
      <c r="A4">
        <v>2020</v>
      </c>
      <c r="B4">
        <v>0.57499999999999996</v>
      </c>
    </row>
  </sheetData>
  <sheetProtection algorithmName="SHA-512" hashValue="tY30M5MbgTHAczuKEbp0+9dPLVH0Q+5tBD5hTM7ij+H05Z8JJBkp3N5aOdHDHcYBOX9QkpqQA0o0qgYgeOJc4g==" saltValue="xpwbMXic+exXGBphJFOHn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Mileage Verification Form</vt:lpstr>
      <vt:lpstr>Additional Mileage Verification</vt:lpstr>
      <vt:lpstr>RATES</vt:lpstr>
      <vt:lpstr>'Additional Mileage Verification'!Print_Area</vt:lpstr>
      <vt:lpstr>'Mileage Verification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Grab, John B.</dc:creator>
  <cp:lastModifiedBy>Template</cp:lastModifiedBy>
  <cp:lastPrinted>2019-02-05T14:43:24Z</cp:lastPrinted>
  <dcterms:created xsi:type="dcterms:W3CDTF">2015-10-23T14:40:23Z</dcterms:created>
  <dcterms:modified xsi:type="dcterms:W3CDTF">2020-01-07T17:28:51Z</dcterms:modified>
</cp:coreProperties>
</file>